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rempec.sharepoint.com/sites/instit/REMPEC/Strategy/Post-2021 Strategy/NAPs/Stakeholders/"/>
    </mc:Choice>
  </mc:AlternateContent>
  <xr:revisionPtr revIDLastSave="38" documentId="8_{3A10694A-0942-41C5-9E4D-EB9CBE592AFE}" xr6:coauthVersionLast="47" xr6:coauthVersionMax="47" xr10:uidLastSave="{4A1CB0A3-74EB-4219-BB2D-4983536E8301}"/>
  <bookViews>
    <workbookView minimized="1" xWindow="7530" yWindow="690" windowWidth="21600" windowHeight="11385" activeTab="2" xr2:uid="{74A3F685-E2BF-4F1B-940D-63016A620A46}"/>
  </bookViews>
  <sheets>
    <sheet name="Guidance for completion" sheetId="15" r:id="rId1"/>
    <sheet name="Response Overview" sheetId="13" r:id="rId2"/>
    <sheet name="All Actions" sheetId="14" r:id="rId3"/>
    <sheet name="Input sheet to hide " sheetId="12" state="hidden" r:id="rId4"/>
  </sheets>
  <definedNames>
    <definedName name="_xlnm._FilterDatabase" localSheetId="2" hidden="1">'All Actions'!$A$1:$O$432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 l="1"/>
  <c r="J37" i="13"/>
  <c r="J38" i="13"/>
  <c r="J39" i="13"/>
  <c r="J40" i="13"/>
  <c r="J41" i="13"/>
  <c r="J42" i="13"/>
  <c r="I37" i="13"/>
  <c r="I38" i="13"/>
  <c r="I39" i="13"/>
  <c r="I40" i="13"/>
  <c r="I41" i="13"/>
  <c r="I42" i="13"/>
  <c r="I36" i="13"/>
  <c r="H37" i="13"/>
  <c r="H38" i="13"/>
  <c r="H39" i="13"/>
  <c r="H40" i="13"/>
  <c r="H41" i="13"/>
  <c r="H42" i="13"/>
  <c r="H36" i="13"/>
  <c r="G37" i="13"/>
  <c r="G38" i="13"/>
  <c r="G39" i="13"/>
  <c r="G40" i="13"/>
  <c r="G41" i="13"/>
  <c r="G42" i="13"/>
  <c r="G36" i="13"/>
  <c r="F37" i="13"/>
  <c r="F38" i="13"/>
  <c r="F39" i="13"/>
  <c r="F40" i="13"/>
  <c r="F41" i="13"/>
  <c r="F42" i="13"/>
  <c r="F36" i="13"/>
  <c r="E37" i="13"/>
  <c r="E38" i="13"/>
  <c r="E39" i="13"/>
  <c r="E40" i="13"/>
  <c r="E41" i="13"/>
  <c r="E42" i="13"/>
  <c r="C41" i="13"/>
  <c r="D40" i="13"/>
  <c r="C40" i="13"/>
  <c r="D39" i="13"/>
  <c r="C39" i="13"/>
  <c r="D38" i="13"/>
  <c r="C38" i="13"/>
  <c r="D37" i="13"/>
  <c r="C37" i="13"/>
  <c r="E36" i="13"/>
  <c r="D36" i="13"/>
  <c r="C36" i="13"/>
  <c r="D41" i="13"/>
  <c r="C42" i="13"/>
  <c r="D4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tc={7C23D5AB-90D9-4594-A7D6-F09E302A7B70}</author>
    <author>tc={8DA4D961-54CE-48C8-856E-8B9C6068B528}</author>
  </authors>
  <commentList>
    <comment ref="E42" authorId="0" shapeId="0" xr:uid="{7C23D5AB-90D9-4594-A7D6-F09E302A7B70}">
      <text>
        <t>[Threaded comment]
Your version of Excel allows you to read this threaded comment; however, any edits to it will get removed if the file is opened in a newer version of Excel. Learn more: https://go.microsoft.com/fwlink/?linkid=870924
Comment:
    THESE WILL ALL NEED TO BE ADJUSTED ONCE WE HAVE THE FINAL ALLOCATION OF TASK RESPONSIBILITY</t>
      </text>
    </comment>
    <comment ref="J42" authorId="1" shapeId="0" xr:uid="{8DA4D961-54CE-48C8-856E-8B9C6068B528}">
      <text>
        <t>[Threaded comment]
Your version of Excel allows you to read this threaded comment; however, any edits to it will get removed if the file is opened in a newer version of Excel. Learn more: https://go.microsoft.com/fwlink/?linkid=870924
Comment:
    i will have to do all of the calculations again once we have finished editing the form.</t>
      </text>
    </comment>
  </commentList>
</comments>
</file>

<file path=xl/sharedStrings.xml><?xml version="1.0" encoding="utf-8"?>
<sst xmlns="http://schemas.openxmlformats.org/spreadsheetml/2006/main" count="3636" uniqueCount="1235">
  <si>
    <t>Notes for Contracting Parties &amp; Stakeholders</t>
  </si>
  <si>
    <t>Guidance for completing the form</t>
  </si>
  <si>
    <t>Response Overview sheet</t>
  </si>
  <si>
    <t>1.       Enter the following mandatory details in the Response Overview sheet:</t>
  </si>
  <si>
    <r>
      <t>a.</t>
    </r>
    <r>
      <rPr>
        <sz val="7"/>
        <color theme="1"/>
        <rFont val="Times New Roman"/>
        <family val="1"/>
      </rPr>
      <t xml:space="preserve">       </t>
    </r>
    <r>
      <rPr>
        <sz val="11"/>
        <color theme="1"/>
        <rFont val="Calibri"/>
        <family val="2"/>
        <scheme val="minor"/>
      </rPr>
      <t>Name of Contracting Party / organisation submitting the form</t>
    </r>
  </si>
  <si>
    <r>
      <t>b.</t>
    </r>
    <r>
      <rPr>
        <sz val="7"/>
        <color theme="1"/>
        <rFont val="Times New Roman"/>
        <family val="1"/>
      </rPr>
      <t xml:space="preserve">       </t>
    </r>
    <r>
      <rPr>
        <sz val="11"/>
        <color theme="1"/>
        <rFont val="Calibri"/>
        <family val="2"/>
        <scheme val="minor"/>
      </rPr>
      <t xml:space="preserve">Provide contact details for the respondents, including representative of the departments involved and other stakeholders responsible for implementing actions.  </t>
    </r>
  </si>
  <si>
    <t>All Actions sheet (Contracting Parties to complete Columns F to P)</t>
  </si>
  <si>
    <t xml:space="preserve">2.       Column F: Responsible National Authority: select the responsible authority / agency for implementing this action from the drop down list which should be automatically populated from your responses in the response overview sheet. </t>
  </si>
  <si>
    <r>
      <t>3.</t>
    </r>
    <r>
      <rPr>
        <sz val="7"/>
        <color theme="1"/>
        <rFont val="Times New Roman"/>
        <family val="1"/>
      </rPr>
      <t xml:space="preserve">       </t>
    </r>
    <r>
      <rPr>
        <sz val="11"/>
        <color theme="1"/>
        <rFont val="Calibri"/>
        <family val="2"/>
        <scheme val="minor"/>
      </rPr>
      <t>Column H &amp; I: indicator and target for each action, as adopted. This is provided for information only.</t>
    </r>
  </si>
  <si>
    <r>
      <t>4.</t>
    </r>
    <r>
      <rPr>
        <sz val="7"/>
        <color theme="1"/>
        <rFont val="Times New Roman"/>
        <family val="1"/>
      </rPr>
      <t xml:space="preserve">       </t>
    </r>
    <r>
      <rPr>
        <sz val="11"/>
        <color theme="1"/>
        <rFont val="Calibri"/>
        <family val="2"/>
        <scheme val="minor"/>
      </rPr>
      <t>Column J: National Status: select from not started, in progress or completed</t>
    </r>
  </si>
  <si>
    <r>
      <t>5.</t>
    </r>
    <r>
      <rPr>
        <sz val="7"/>
        <color theme="1"/>
        <rFont val="Times New Roman"/>
        <family val="1"/>
      </rPr>
      <t xml:space="preserve">       </t>
    </r>
    <r>
      <rPr>
        <sz val="11"/>
        <color theme="1"/>
        <rFont val="Calibri"/>
        <family val="2"/>
        <scheme val="minor"/>
      </rPr>
      <t>Column K: Status Remark: provide additional information on why the status has been applied, e.g. not started, awaiting publication of X, or meeting of national experts, or completed, 2 workshops held in 2021 and 2022, through project X.</t>
    </r>
  </si>
  <si>
    <r>
      <t>6.</t>
    </r>
    <r>
      <rPr>
        <sz val="7"/>
        <color theme="1"/>
        <rFont val="Times New Roman"/>
        <family val="1"/>
      </rPr>
      <t xml:space="preserve">       </t>
    </r>
    <r>
      <rPr>
        <sz val="11"/>
        <color theme="1"/>
        <rFont val="Calibri"/>
        <family val="2"/>
        <scheme val="minor"/>
      </rPr>
      <t>Column L: Date action is expected to be completed, or when action was completed.</t>
    </r>
  </si>
  <si>
    <r>
      <t>7.</t>
    </r>
    <r>
      <rPr>
        <sz val="7"/>
        <color theme="1"/>
        <rFont val="Times New Roman"/>
        <family val="1"/>
      </rPr>
      <t xml:space="preserve">       </t>
    </r>
    <r>
      <rPr>
        <sz val="11"/>
        <color theme="1"/>
        <rFont val="Calibri"/>
        <family val="2"/>
        <scheme val="minor"/>
      </rPr>
      <t>Column M: Select from the drop down list of Technical, Training, Legal or Investment</t>
    </r>
  </si>
  <si>
    <r>
      <t>8.</t>
    </r>
    <r>
      <rPr>
        <sz val="7"/>
        <color theme="1"/>
        <rFont val="Times New Roman"/>
        <family val="1"/>
      </rPr>
      <t xml:space="preserve">       </t>
    </r>
    <r>
      <rPr>
        <sz val="11"/>
        <color theme="1"/>
        <rFont val="Calibri"/>
        <family val="2"/>
        <scheme val="minor"/>
      </rPr>
      <t xml:space="preserve">Column N: Needs remark: provide additional information on the needs, i.e. we lack the technical expertise nationally and so must wait for the availability of an international trainer </t>
    </r>
  </si>
  <si>
    <r>
      <t>9.</t>
    </r>
    <r>
      <rPr>
        <sz val="7"/>
        <color theme="1"/>
        <rFont val="Times New Roman"/>
        <family val="1"/>
      </rPr>
      <t xml:space="preserve">       </t>
    </r>
    <r>
      <rPr>
        <sz val="11"/>
        <color theme="1"/>
        <rFont val="Calibri"/>
        <family val="2"/>
        <scheme val="minor"/>
      </rPr>
      <t>Column O: Please provide any estimations of funding required to implement this action. This information would be useful when looking to mobilise resources and to identify potential donors.</t>
    </r>
  </si>
  <si>
    <r>
      <t>10.</t>
    </r>
    <r>
      <rPr>
        <sz val="7"/>
        <color theme="1"/>
        <rFont val="Times New Roman"/>
        <family val="1"/>
      </rPr>
      <t xml:space="preserve">   </t>
    </r>
    <r>
      <rPr>
        <sz val="11"/>
        <color theme="1"/>
        <rFont val="Calibri"/>
        <family val="2"/>
        <scheme val="minor"/>
      </rPr>
      <t>Column P: Please provide any additional comments here (word limit of 50 applied to cell)</t>
    </r>
  </si>
  <si>
    <r>
      <t>11.</t>
    </r>
    <r>
      <rPr>
        <sz val="7"/>
        <color theme="1"/>
        <rFont val="Times New Roman"/>
        <family val="1"/>
      </rPr>
      <t xml:space="preserve">   </t>
    </r>
    <r>
      <rPr>
        <sz val="11"/>
        <color theme="1"/>
        <rFont val="Calibri"/>
        <family val="2"/>
        <scheme val="minor"/>
      </rPr>
      <t xml:space="preserve">No responses are required in cells which are greyed out – these have been locked and you will not be able to edit them. </t>
    </r>
  </si>
  <si>
    <t xml:space="preserve">Should you have any questions, please contact: jlzerafa@gmail.com </t>
  </si>
  <si>
    <t>All Actions sheet (Stakeholders to complete Columns R to AA)</t>
  </si>
  <si>
    <t>12. Column R: Activity name: the initiative or activity which supports this action</t>
  </si>
  <si>
    <t>13. Column S: Project Name: specific name of the project</t>
  </si>
  <si>
    <t>14. Column T: Activity Description: description of the project or activity</t>
  </si>
  <si>
    <t>15. Column U: Responsible: select the responsible authority / agency for implementing this activity / Project from the drop down list which should be automatically populated from your responses in the response overview sheet</t>
  </si>
  <si>
    <t>16. Column V: Status: select from not started, in progress or completed</t>
  </si>
  <si>
    <t>17. Column W: Expected delivery (Year): Year project is expected to be delivered</t>
  </si>
  <si>
    <t>18. Column X: Activity Type: Select from the drop down list of Technical, Training, Legal or Investment</t>
  </si>
  <si>
    <t>19. Column Y: Activity remarks: provide any additional information about the activity – are fund already all allocated, are there potential follow on activities, etc.</t>
  </si>
  <si>
    <t>20. Column Z: Estimated budget (EURO): estimated total fund available for the project / activity</t>
  </si>
  <si>
    <t>21. Any further comment (50 word limit)</t>
  </si>
  <si>
    <t>Contracting Party / Organisation:</t>
  </si>
  <si>
    <t>Contact details for National Respondents</t>
  </si>
  <si>
    <t>Department / organisation</t>
  </si>
  <si>
    <t>Name</t>
  </si>
  <si>
    <t>Email</t>
  </si>
  <si>
    <t>Tel</t>
  </si>
  <si>
    <t>National Coordinator entrusted with the responsibility for coordinating the preparation of the NAP</t>
  </si>
  <si>
    <t>Representatives of the departments involved and other stakeholders of the Task Force dedicated to the NAP</t>
  </si>
  <si>
    <t>Add additonal institution here</t>
  </si>
  <si>
    <t xml:space="preserve"> </t>
  </si>
  <si>
    <t>Add addiitonal institution here</t>
  </si>
  <si>
    <t xml:space="preserve">Selected Consultant to assist the National Coordinator in the preparation of the NAP      </t>
  </si>
  <si>
    <t>Contact details for Stakeholder Respondents</t>
  </si>
  <si>
    <t xml:space="preserve">Individual responsible for coordinating the preparation of the response </t>
  </si>
  <si>
    <t>Other representatives or departments involved in implementing actions</t>
  </si>
  <si>
    <t>Overview of status and need</t>
  </si>
  <si>
    <t>CSO Number</t>
  </si>
  <si>
    <t>Common Strategic Objective</t>
  </si>
  <si>
    <t>Progress of actions</t>
  </si>
  <si>
    <t>Breakdown of action required</t>
  </si>
  <si>
    <t>In progress</t>
  </si>
  <si>
    <t>Complete</t>
  </si>
  <si>
    <t>Not started</t>
  </si>
  <si>
    <t>Technical</t>
  </si>
  <si>
    <t>Training</t>
  </si>
  <si>
    <t>Legal</t>
  </si>
  <si>
    <t>Investment</t>
  </si>
  <si>
    <t>Funding requested (EURO)</t>
  </si>
  <si>
    <t xml:space="preserve">CSO 1 </t>
  </si>
  <si>
    <t xml:space="preserve">Prevent, prepare for, and respond to, operational, illegal and accidental oil and HNS pollution from ships </t>
  </si>
  <si>
    <t>CSO 2</t>
  </si>
  <si>
    <t xml:space="preserve">Promote and support the development and implementation of innovative global solutions to mitigate and respond to climate change </t>
  </si>
  <si>
    <t>CSO 3</t>
  </si>
  <si>
    <t xml:space="preserve">Reduce and monitor air emissions from ships to a level that is not harmful to the marine environment, or the health of the coastal population of the Mediterranean </t>
  </si>
  <si>
    <t>CSO 4</t>
  </si>
  <si>
    <t>Prevent and reduce litter (in particular plastic) entering the marine environment from ships, in order to limit the environmental, health, and socio-economic impact of marine litter in the Mediterranean</t>
  </si>
  <si>
    <t>CSO 5</t>
  </si>
  <si>
    <t xml:space="preserve">Eliminate the introduction of non-indigenous species by shipping activities </t>
  </si>
  <si>
    <t>CSO 6</t>
  </si>
  <si>
    <t>Achieve a well-managed safe and pollution free Mediterranean, with integrated marine spatial planning and designation of special areas, where shipping activity has a limited impact upon the marine environment</t>
  </si>
  <si>
    <t>CSO 7</t>
  </si>
  <si>
    <t>Identify and understand collectively emerging issues related to pollution from ships in the Mediterranean, and define required actions to address issues identified</t>
  </si>
  <si>
    <t>CSO</t>
  </si>
  <si>
    <t>Area of Influence</t>
  </si>
  <si>
    <t>Section</t>
  </si>
  <si>
    <t>Action Number</t>
  </si>
  <si>
    <t>Action Description</t>
  </si>
  <si>
    <t>Responsible national authority</t>
  </si>
  <si>
    <t>Responsible authority</t>
  </si>
  <si>
    <t>Indicator</t>
  </si>
  <si>
    <t>Target</t>
  </si>
  <si>
    <t>National Status</t>
  </si>
  <si>
    <t>Status remark</t>
  </si>
  <si>
    <t>Expected delivery (Year)</t>
  </si>
  <si>
    <t>Needs Type</t>
  </si>
  <si>
    <t>Needs remarks</t>
  </si>
  <si>
    <t>Estimated funding required (EURO)</t>
  </si>
  <si>
    <t xml:space="preserve">Any further comment (50 word limit) </t>
  </si>
  <si>
    <t>Activity Name</t>
  </si>
  <si>
    <t>Project Name</t>
  </si>
  <si>
    <t>Activity Description</t>
  </si>
  <si>
    <t>Responsible</t>
  </si>
  <si>
    <t>Status</t>
  </si>
  <si>
    <t>Activity Type</t>
  </si>
  <si>
    <t>Activity remarks</t>
  </si>
  <si>
    <t>Estimated budget (EURO)</t>
  </si>
  <si>
    <t>CSO 1 - PREVENT, PREPARE FOR, AND RESPOND TO OPERATIONAL, ILLEGAL AND ACCIDENTAL OIL AND HNS POLLUTION FROM SHIPS</t>
  </si>
  <si>
    <t>CSO 1</t>
  </si>
  <si>
    <t>PEOPLE</t>
  </si>
  <si>
    <t>1.1 Networks</t>
  </si>
  <si>
    <t>1.1.1</t>
  </si>
  <si>
    <t>To maintain and actively participate in the:</t>
  </si>
  <si>
    <t>CPs</t>
  </si>
  <si>
    <t>% of CPs having designated officials</t>
  </si>
  <si>
    <t>1.1.1a</t>
  </si>
  <si>
    <r>
      <rPr>
        <sz val="12"/>
        <color theme="1"/>
        <rFont val="Calibri"/>
        <family val="2"/>
      </rPr>
      <t xml:space="preserve">● </t>
    </r>
    <r>
      <rPr>
        <sz val="12"/>
        <color theme="1"/>
        <rFont val="Calibri Light"/>
        <family val="2"/>
        <scheme val="major"/>
      </rPr>
      <t>MENELAS</t>
    </r>
  </si>
  <si>
    <t>CPs / Stakeholders</t>
  </si>
  <si>
    <t>1.1.1b</t>
  </si>
  <si>
    <t>● Mediterranean Technical Working Group (MTWG)</t>
  </si>
  <si>
    <t>1.1.1c</t>
  </si>
  <si>
    <t>● Clean/SeaNet National Competent Authorities (CSN NCAs)</t>
  </si>
  <si>
    <t>1.1.1d</t>
  </si>
  <si>
    <t>● Mediterranean AIS Experts Working Group (MAREƩ EWG)</t>
  </si>
  <si>
    <t>1.1.2</t>
  </si>
  <si>
    <t>To capitalize on experience and on knowledge available in other sectors (e.g. knowledge sharing lessons learnt)</t>
  </si>
  <si>
    <t>Stakeholders</t>
  </si>
  <si>
    <t>Number of seminars, webinars, presentations from other sectors, etc</t>
  </si>
  <si>
    <t>At least 2 per year</t>
  </si>
  <si>
    <t>1.1.3</t>
  </si>
  <si>
    <t>To strengthen synergies between relevant networks including:
IMO Sub-Committee on Pollution Prevention and Response (PPR), MTWG, MENELAS, Consultative Technical Group for Marine Pollution Preparedness and Response (CTG MPPR), the Bonn Agreement and its Working Group on Operational, Technical and Scientific Questions Concerning Counter Pollution Activities (OTSOPA), Helsinki Commission (HELCOM), North Sea Network of investigators and Prosecutors (NSN), the Baltic Sea Network of Environmental Crime Prosecutors (ENPRO), NCAs, Inter-Secretariat Meeting, Union Civil Protection Mechanism (UCPM), The Union for the Mediterranean (UfM), Relevant EU Marine Strategy Framework Directive (MSFD) Expert Groups, including JRC Expert Group for descriptors 8 and 9, Joint Group of Experts on the Scientific Aspects of Marine Environmental Protection (GESAMP), MEDPAN, IUCN, MAP, SPA/RAC, and other institutions concerned with conservation, pollution abatement etc.</t>
  </si>
  <si>
    <t>Number of documents submitted</t>
  </si>
  <si>
    <t>1 activity report submitted to the various sessions on work carried out by other relevant networks</t>
  </si>
  <si>
    <t>1.1.4</t>
  </si>
  <si>
    <t>To foster peer learning (exchange of experts and meeting)</t>
  </si>
  <si>
    <t>Number of peer reviews in the region</t>
  </si>
  <si>
    <t>1.2 Capacity Building / Technical Cooperation</t>
  </si>
  <si>
    <t>1.2.1</t>
  </si>
  <si>
    <t>To increase as much as practical, the level of knowledge in the field of preparedness and response to accidental marine pollution by oil and other harmful substances by delivering trainings on the following subjects:</t>
  </si>
  <si>
    <t xml:space="preserve">Number of newly trained personnel </t>
  </si>
  <si>
    <t>2 newly trained personnel per country</t>
  </si>
  <si>
    <t>1.2.1a</t>
  </si>
  <si>
    <t>● IMO OPRC Model Courses (Level 1, 2 and 3)</t>
  </si>
  <si>
    <t>1.2.1b</t>
  </si>
  <si>
    <t>● IMO HNS Model Courses (Operational and Manager Level)</t>
  </si>
  <si>
    <t>1.2.1c</t>
  </si>
  <si>
    <t>● POSOW Model Courses (Train the trainer course, Volunteer management, Oiled Shoreline Assessment, Oiled Shoreline Cleanup, Oiled Wildlife response, Fishermen's Support in Oil Spill Response, Oil Spill Waste Management)</t>
  </si>
  <si>
    <t>1.2.1d</t>
  </si>
  <si>
    <t>● Waste Management</t>
  </si>
  <si>
    <t>1.2.1e</t>
  </si>
  <si>
    <t>● Surveillance and monitoring</t>
  </si>
  <si>
    <t>1.2.1f</t>
  </si>
  <si>
    <t>● MARPOL (Annex I, Annex II, Annex III and Annex IV)</t>
  </si>
  <si>
    <t>1.2.1g</t>
  </si>
  <si>
    <t xml:space="preserve">● IMO Port State Control Model Course </t>
  </si>
  <si>
    <t>1.2.1h</t>
  </si>
  <si>
    <t>● IMO Flag State Implementation Model Course</t>
  </si>
  <si>
    <t>1.2.1i</t>
  </si>
  <si>
    <t>● EUROWA model wildlife courses (BASIC Responder, ADVANCED Responder, SPECIALIST Responder, Manager, Wildlife Branch Director).</t>
  </si>
  <si>
    <t>1.2.2</t>
  </si>
  <si>
    <t>To attend workshops, seminars and trainings offered by REMPEC, EMSA and other established networks addressing other topics, for example: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</si>
  <si>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 of CPs attending</t>
  </si>
  <si>
    <t>1.2.3</t>
  </si>
  <si>
    <t>To develop and implement (in cooperation with the chemical industry) multi-sectoral training and contigency planning in case of chemical pollution at sea, for decision makers, citizens and volunteers, on-shore responders, and port authorities.</t>
  </si>
  <si>
    <t>Training developed</t>
  </si>
  <si>
    <t>Year tbc</t>
  </si>
  <si>
    <t>1.2.4</t>
  </si>
  <si>
    <t>To increase awareness on and use of (if needed), the services offered by EMSA in support of the transposition, implementation, and Enforcement following the Ratification of International Conventions including IMSAS within the framework of the SAFEMED project, including:</t>
  </si>
  <si>
    <t xml:space="preserve">% of CPs aware of services offered </t>
  </si>
  <si>
    <t>1.2.4a</t>
  </si>
  <si>
    <t xml:space="preserve">● the enforcement and implementation of environment related international and European legislation </t>
  </si>
  <si>
    <t>1.2.4b</t>
  </si>
  <si>
    <t>● Earth Observation services developed and offered by EMSA</t>
  </si>
  <si>
    <t>1.2.4c</t>
  </si>
  <si>
    <t>● EMSA Remotely Piloted Aircrafts (RPAS) services developed to assist in maritime surveillance operations to support authorities involved in maritime pollution and emissions monitoring</t>
  </si>
  <si>
    <t xml:space="preserve">1.2.4d </t>
  </si>
  <si>
    <t>● Pollution Response Services offered by EMSA</t>
  </si>
  <si>
    <t>1.2.5</t>
  </si>
  <si>
    <t>To develop an e-learning platform on the prevention, preparedness and response to marine pollution</t>
  </si>
  <si>
    <t>e-learning platform developed</t>
  </si>
  <si>
    <t>1.2.6</t>
  </si>
  <si>
    <t>To enhance number of REMPEC Mediterranean Assistance Units (MAU) creating a network within MAU and CPs through REMPEC</t>
  </si>
  <si>
    <t>Number of MAU</t>
  </si>
  <si>
    <t xml:space="preserve">1.3 Operations </t>
  </si>
  <si>
    <t>1.3.1</t>
  </si>
  <si>
    <t>To organise annual / biennial national exercises (standard, table-top; communications) to test national response capabilities, cooperation and mutual assistance between Contracting Parties, REMPEC Mediterranean Assistance Unit (MAU), EMSA pollution response services (where applicable), private sector drills, etc.</t>
  </si>
  <si>
    <t>CPs/Stakeholders</t>
  </si>
  <si>
    <t>1.3.1a</t>
  </si>
  <si>
    <t>● full-scale national exercise</t>
  </si>
  <si>
    <t>Number of full-scale national exercise</t>
  </si>
  <si>
    <t>1 per year</t>
  </si>
  <si>
    <t>1.3.1b</t>
  </si>
  <si>
    <t>● communication exercise</t>
  </si>
  <si>
    <t>Number of communication exercise</t>
  </si>
  <si>
    <t xml:space="preserve">1 per year </t>
  </si>
  <si>
    <t>1.3.1c</t>
  </si>
  <si>
    <t>● table-top exercise</t>
  </si>
  <si>
    <t>Number of table-top exercise</t>
  </si>
  <si>
    <t>1 every two years</t>
  </si>
  <si>
    <t>1.3.2</t>
  </si>
  <si>
    <t>To organise sub-regional / regional / international exercises to test cooperation arrangements</t>
  </si>
  <si>
    <t>1.3.2a</t>
  </si>
  <si>
    <t>● drills and exercises</t>
  </si>
  <si>
    <t>Number of drills and exercises</t>
  </si>
  <si>
    <t>1 per sub-region every 2 year</t>
  </si>
  <si>
    <t>1.3.2b</t>
  </si>
  <si>
    <t xml:space="preserve">● full-scale or table-top international exercise </t>
  </si>
  <si>
    <t xml:space="preserve">Number of full-scale or table-top international exercise </t>
  </si>
  <si>
    <t>1 every 2 year</t>
  </si>
  <si>
    <t>1.3.3</t>
  </si>
  <si>
    <t>To develop and implement a process to capture lessons identified during real accidents and exercises and to integrate the follow-up in relevant trainings and subsequent exercises:</t>
  </si>
  <si>
    <t>1.3.3a</t>
  </si>
  <si>
    <t>● development and implementation of process</t>
  </si>
  <si>
    <t>Successful development and implementation of process</t>
  </si>
  <si>
    <t>1.3.3b</t>
  </si>
  <si>
    <t>● training programmes adapted to reflect lessons identified</t>
  </si>
  <si>
    <t>Number of training programmes adapted to reflect lessons identified</t>
  </si>
  <si>
    <t>1 programme</t>
  </si>
  <si>
    <t>1.3.3c</t>
  </si>
  <si>
    <t>● exercises where previously identified lessons are tackled with new approaches</t>
  </si>
  <si>
    <t>Number of exercises where previously identified lessons are tackled with new approaches</t>
  </si>
  <si>
    <t xml:space="preserve">1 exercise </t>
  </si>
  <si>
    <t>1.3.4</t>
  </si>
  <si>
    <t>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</si>
  <si>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Guidelines, training and exercises on the integrated management for marine pollution incidents developed</t>
  </si>
  <si>
    <t>1.3.5</t>
  </si>
  <si>
    <t>To establish systems and procedures for national and sub-regional monitoring and surveillance including regular individual or Coordinated Aerial Surveillance Operation for illicit ship pollution discharges in the Mediterranean (OSCAR-MED) in the waters under the jurisdiction of CPs, if the CPs so agree, and results reported to the Meeting of MENELAS;</t>
  </si>
  <si>
    <t>1.3.5a</t>
  </si>
  <si>
    <t>● OSCAR-MED</t>
  </si>
  <si>
    <t>Number of OSCAR-MED</t>
  </si>
  <si>
    <t>1 OSCAR-MED per year</t>
  </si>
  <si>
    <t>1.3.5b</t>
  </si>
  <si>
    <t>● detentions of vessels</t>
  </si>
  <si>
    <t>Number of detentions of vessels</t>
  </si>
  <si>
    <t>50% reduction in number of detained vessels</t>
  </si>
  <si>
    <t>1.3.6</t>
  </si>
  <si>
    <t>To increase awareness and facilitate the use of Earth Observation services and RPAS services developed and offered by EMSA</t>
  </si>
  <si>
    <t>% of CPs aware of services</t>
  </si>
  <si>
    <t>1.3.7</t>
  </si>
  <si>
    <t>To facilitate the use of EMSA maritime application as platform to exchange AIS information that is shared by the MAREΣ participating countries.</t>
  </si>
  <si>
    <t>1.3.8</t>
  </si>
  <si>
    <t>To organise and follow-up analysis of concentrated inspection campaigns on MARPOL-related deficiencies</t>
  </si>
  <si>
    <t>Number of inspections carried out</t>
  </si>
  <si>
    <t>5,000 per year</t>
  </si>
  <si>
    <t>1.3.9a</t>
  </si>
  <si>
    <t>To make use of the data collected under THETIS-MeD database to produce meaningful statistics in relation to MARPOL related deficiencies.</t>
  </si>
  <si>
    <t>% reduction of detentions</t>
  </si>
  <si>
    <t>5% per year</t>
  </si>
  <si>
    <t>1.3.9b</t>
  </si>
  <si>
    <t xml:space="preserve">Number of analysis carried out </t>
  </si>
  <si>
    <t>INSTITUTION</t>
  </si>
  <si>
    <t>1.4 Governance</t>
  </si>
  <si>
    <t>1.4.1</t>
  </si>
  <si>
    <t>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</si>
  <si>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1.4.1a</t>
  </si>
  <si>
    <t>● established and updated National systems</t>
  </si>
  <si>
    <t>% of CPs with established and updated National systems</t>
  </si>
  <si>
    <t>1.4.1b</t>
  </si>
  <si>
    <t>● updated and adopted NCP</t>
  </si>
  <si>
    <t>% of CPs with updated and adopted NCP</t>
  </si>
  <si>
    <t>1.4.2</t>
  </si>
  <si>
    <t>To set-up an operational network of Subregional Contingency Plans (SCP), and to define and implement synergy activities between the SCPs</t>
  </si>
  <si>
    <t>1.4.2a</t>
  </si>
  <si>
    <t>● SCP in force</t>
  </si>
  <si>
    <t>% of CPs Parties to have a SCP in force</t>
  </si>
  <si>
    <t>At least 80%</t>
  </si>
  <si>
    <t>1.4.2b</t>
  </si>
  <si>
    <t>● SCP operationally connected, and synergy activities defined and implemented</t>
  </si>
  <si>
    <t>Number of SCP operationally connected, and synergy activities defined and implemented</t>
  </si>
  <si>
    <t>At least 3</t>
  </si>
  <si>
    <t>1.4.3</t>
  </si>
  <si>
    <t xml:space="preserve">To extend the mandate of SCP to address prevention of pollution from ships </t>
  </si>
  <si>
    <t>Number of SCP addressing prevention issues</t>
  </si>
  <si>
    <t>1.4.4</t>
  </si>
  <si>
    <t>To set-up the modalities of possible creation and operation, including in terms of governance and financing of a regional ”Blue Fund”</t>
  </si>
  <si>
    <t>Date for official establishment</t>
  </si>
  <si>
    <t>year tbc</t>
  </si>
  <si>
    <t>1.5 Ratification / Transposition</t>
  </si>
  <si>
    <t>1.5.1</t>
  </si>
  <si>
    <t xml:space="preserve">To ratify and implement the following legal instrument, to ensure their transposition into national law, and to cooperate to ensure full compliance with their provisions: </t>
  </si>
  <si>
    <t>% of CPs having ratified, transposed and enforcing:</t>
  </si>
  <si>
    <t>At least 80% for each instrument</t>
  </si>
  <si>
    <t>1.5.1a</t>
  </si>
  <si>
    <t xml:space="preserve">● the Protocol concerning Cooperation in Preventing Pollution from Ships and, in Cases of Emergency, Combating Pollution of the Mediterranean Sea, (“2002 Prevention and Emergency Protocol”) </t>
  </si>
  <si>
    <t>2002 Prevention and Emergency Protocol</t>
  </si>
  <si>
    <t>1.5.1b</t>
  </si>
  <si>
    <t>● the International Convention for the Prevention of Pollution from Ships (MARPOL) and its Annex I, Annex II, Annex III, and Annex IV</t>
  </si>
  <si>
    <t xml:space="preserve">MARPOL 
i.	Annex I
ii.	Annex II
iii.	Annex III
iv.	Annex IV </t>
  </si>
  <si>
    <t>1.5.1c</t>
  </si>
  <si>
    <t>● the International Convention on Oil Pollution Preparedness, Response and Cooperation (OPRC 90 Convention)</t>
  </si>
  <si>
    <t>OPRC Convention</t>
  </si>
  <si>
    <t>1.5.1d</t>
  </si>
  <si>
    <t xml:space="preserve">● the Protocol on Preparedness, Response and Cooperation to pollution Incidents by Hazardous and Noxious Substances, 2000 (2000 OPRC-HNS Protocol) </t>
  </si>
  <si>
    <t>OPRC-HNS Protocol</t>
  </si>
  <si>
    <t>1.5.1e</t>
  </si>
  <si>
    <t>● the 1992 International Convention on Civil Liability for Oil Pollution Damage (CLC Convention)</t>
  </si>
  <si>
    <t>CLC Convention</t>
  </si>
  <si>
    <t>1.5.1f</t>
  </si>
  <si>
    <t>● the 2001 International Convention on Civil Liability for Bunker Oil Pollution Damage (BUNKER Convention)</t>
  </si>
  <si>
    <t>BUNKER Convention</t>
  </si>
  <si>
    <t>1.5.1g</t>
  </si>
  <si>
    <t>● the 1992 International Fund for Compensation for Oil Pollution Damage (FUND 1992)</t>
  </si>
  <si>
    <t>FUND 1992</t>
  </si>
  <si>
    <t>1.5.1h</t>
  </si>
  <si>
    <r>
      <t>● the 2010 Protocol to the International Convention on Liability and Compensation for Damage in Connection with the Carriage of Hazardous and Noxious Substances by Sea, 1996 (The 2010 HNS Protocol).(</t>
    </r>
    <r>
      <rPr>
        <i/>
        <sz val="12"/>
        <color theme="1"/>
        <rFont val="Calibri Light"/>
        <family val="2"/>
        <scheme val="major"/>
      </rPr>
      <t>Still not into force</t>
    </r>
    <r>
      <rPr>
        <sz val="12"/>
        <color theme="1"/>
        <rFont val="Calibri Light"/>
        <family val="2"/>
        <scheme val="major"/>
      </rPr>
      <t>)</t>
    </r>
  </si>
  <si>
    <t>The 2010 HNS Protocol</t>
  </si>
  <si>
    <t>1.6 Implementation</t>
  </si>
  <si>
    <t>1.6.1</t>
  </si>
  <si>
    <t>To undertake the IMO Member State Audit Scheme (IMSAS), using the III Code as the audit standard and following the Framework and Procedures for the IMO Member State Audit Scheme and implemented corrective measures to address identified gaps</t>
  </si>
  <si>
    <t>% of CPs having undertaken the IMSAS and implemented corrective measures to address identified gaps</t>
  </si>
  <si>
    <t>At least 100%</t>
  </si>
  <si>
    <t>1.7 Enforcement</t>
  </si>
  <si>
    <t>1.7.1</t>
  </si>
  <si>
    <t>To set-up a national legal framework (regulations) as a basis for prosecuting discharge offenders for infringements of MARPOL Annex I, II, III and IV</t>
  </si>
  <si>
    <t>% of CPs with legal framework in place</t>
  </si>
  <si>
    <t xml:space="preserve">At least 80% </t>
  </si>
  <si>
    <t>1.7.2</t>
  </si>
  <si>
    <t>To use the common marine oil pollution detection / investigation report</t>
  </si>
  <si>
    <t xml:space="preserve">% of CPs using report </t>
  </si>
  <si>
    <t>1.7.3</t>
  </si>
  <si>
    <t>To apply criteria for a common minimum level of fines for each offense provided for under MARPOL Annex I, II, III and IV (without prejudice to the sovereign right of each State to freely define the level of fines for infringements taking place within its jurisdiction)</t>
  </si>
  <si>
    <t>% of CPs applying common minimum level of fines</t>
  </si>
  <si>
    <t>1.7.4</t>
  </si>
  <si>
    <t>To set-up the modalities of possible creation and operation, including in terms of governance and financing of a regional ”Blue Fund” (Refer to action 1.4.4)</t>
  </si>
  <si>
    <t>Amount collected from fines</t>
  </si>
  <si>
    <t>amount tbc</t>
  </si>
  <si>
    <t>1.7.5</t>
  </si>
  <si>
    <t xml:space="preserve">To improve effectiveness of the Memorandum of Understanding (MoU) on port State Control (PSC) in the Mediterranean region (Mediterranean MoU) and to facilitate cooperation between the Paris MoU and the Mediterranean MoU </t>
  </si>
  <si>
    <t>Number of meetings</t>
  </si>
  <si>
    <t>INFRASTRUCTURE</t>
  </si>
  <si>
    <t xml:space="preserve">1.8 Port Reception Facilities </t>
  </si>
  <si>
    <t>1.8.1</t>
  </si>
  <si>
    <t>To provide adequate reception facilities in Mediterranean ports, enabling their use as soon as they are available at a fee which should be reasonable and should not serve as a disincentive for those ships that use them for disposal of:</t>
  </si>
  <si>
    <t>1.8.1a(i)</t>
  </si>
  <si>
    <t>● oily wastes</t>
  </si>
  <si>
    <t xml:space="preserve">% of major ports having established collection, treatment and disposal procedures for bilge waters, oily residues and dirty ballast waters; and </t>
  </si>
  <si>
    <t>1.8.1a(ii)</t>
  </si>
  <si>
    <t xml:space="preserve">% of major ports with collection, treatment and disposal procedures for bilge waters, oily residues and dirty ballast waters in place </t>
  </si>
  <si>
    <t>1.8.1b(i)</t>
  </si>
  <si>
    <t>● Noxious Liquid Substances (NLS)</t>
  </si>
  <si>
    <t>% of major ports handling NLS having established collection, treatment and disposal procedures for NLS; and</t>
  </si>
  <si>
    <t>1.8.1b(ii)</t>
  </si>
  <si>
    <t>% of major ports with collection, treatment and disposal procedures for NLS in place.</t>
  </si>
  <si>
    <t>1.8.1c(i)</t>
  </si>
  <si>
    <t>● sewage</t>
  </si>
  <si>
    <r>
      <t xml:space="preserve">% of major </t>
    </r>
    <r>
      <rPr>
        <b/>
        <sz val="12"/>
        <color theme="1"/>
        <rFont val="Calibri Light"/>
        <family val="2"/>
        <scheme val="major"/>
      </rPr>
      <t>ports having established collection and treatment procedures for sewage</t>
    </r>
    <r>
      <rPr>
        <sz val="12"/>
        <color theme="1"/>
        <rFont val="Calibri Light"/>
        <family val="2"/>
        <scheme val="major"/>
      </rPr>
      <t>; and</t>
    </r>
  </si>
  <si>
    <t>1.8.1c(ii)</t>
  </si>
  <si>
    <r>
      <t xml:space="preserve">% of major </t>
    </r>
    <r>
      <rPr>
        <b/>
        <sz val="12"/>
        <color theme="1"/>
        <rFont val="Calibri Light"/>
        <family val="2"/>
        <scheme val="major"/>
      </rPr>
      <t>ports with collection and treatment procedures for sewage in place</t>
    </r>
    <r>
      <rPr>
        <sz val="12"/>
        <color theme="1"/>
        <rFont val="Calibri Light"/>
        <family val="2"/>
        <scheme val="major"/>
      </rPr>
      <t>.</t>
    </r>
  </si>
  <si>
    <t xml:space="preserve">1.9 Alternative Energy / New Technologies </t>
  </si>
  <si>
    <t>1.9.1</t>
  </si>
  <si>
    <t>To follow-up on international development on response techniques to alternative fuel spills and provide necessary guidances and capacity building to CPs</t>
  </si>
  <si>
    <t>Development on response techniques shared with CPs</t>
  </si>
  <si>
    <t>Upon approval of relevant documents at IMO</t>
  </si>
  <si>
    <t>1.10 Response Means</t>
  </si>
  <si>
    <t>1.10.1</t>
  </si>
  <si>
    <t>To have and maintain adequate oil and / HNS pollution response capabilities (both in human resources and equipment)</t>
  </si>
  <si>
    <t>1.10.1a</t>
  </si>
  <si>
    <t>● CPs having carried out national assessments on response capacities</t>
  </si>
  <si>
    <t>% of CPs having carried out national assessments on response capacities</t>
  </si>
  <si>
    <t>1.10.1b</t>
  </si>
  <si>
    <t>● CPs having adequate oil pollution response capabilities</t>
  </si>
  <si>
    <t>% of CPs having adequate oil pollution response capabilities</t>
  </si>
  <si>
    <t>1.10.1c</t>
  </si>
  <si>
    <t>● CPs with adequate HNS response capabilities</t>
  </si>
  <si>
    <t>% of CPs with adequate HNS response capabilities</t>
  </si>
  <si>
    <t>1.10.1d</t>
  </si>
  <si>
    <t>● CPs contributing to the pool of equipment</t>
  </si>
  <si>
    <t>% of CPs contributing to the pool of equipment</t>
  </si>
  <si>
    <t>1.10.2</t>
  </si>
  <si>
    <t>To establish a pool of oil and HNS pollution response means at sub-regional and regional level</t>
  </si>
  <si>
    <t>Pool established</t>
  </si>
  <si>
    <t>1.10.3</t>
  </si>
  <si>
    <t>To raise awareness on the EMSA pollution response services available in the Mediterranean.</t>
  </si>
  <si>
    <t>% CPs aware of services</t>
  </si>
  <si>
    <t>1.11 Surveillance / Monitoring Means</t>
  </si>
  <si>
    <t>1.11.1</t>
  </si>
  <si>
    <t>To have and maintain adequate surveillance and monitoring capabilities</t>
  </si>
  <si>
    <t>1.11.1a</t>
  </si>
  <si>
    <t>● CPs with adequate surveillance and monitoring capabilities</t>
  </si>
  <si>
    <t>% of CPs with adequate surveillance and monitoring capabilities</t>
  </si>
  <si>
    <t xml:space="preserve">At least 50% </t>
  </si>
  <si>
    <t>1.11.1b</t>
  </si>
  <si>
    <t>● CPs with access to CleanSeaNet</t>
  </si>
  <si>
    <t>% of CPs with access to CleanSeaNet</t>
  </si>
  <si>
    <t>1.11.2</t>
  </si>
  <si>
    <t>To increase awareness on the Earth Observation services developed and offered by EMSA and on the EMSA RPAS services for surveillance</t>
  </si>
  <si>
    <t>1.11.3</t>
  </si>
  <si>
    <r>
      <t xml:space="preserve">To increase awareness on the AIS based traffic monitoring services offered by EMSA (e.g. </t>
    </r>
    <r>
      <rPr>
        <sz val="12"/>
        <color rgb="FF000000"/>
        <rFont val="Calibri Light"/>
        <family val="2"/>
        <scheme val="major"/>
      </rPr>
      <t>SafeSeaNet Ecosystem Graphical User Interface (</t>
    </r>
    <r>
      <rPr>
        <sz val="12"/>
        <color theme="1"/>
        <rFont val="Calibri Light"/>
        <family val="2"/>
        <scheme val="major"/>
      </rPr>
      <t>SEG) and the regional cooperation entities (e.g. Mediterranean regional AIS server (MAREƩ)).</t>
    </r>
  </si>
  <si>
    <t>1.11.4</t>
  </si>
  <si>
    <t>To set up a common emergency communication system for the whole Mediterranean</t>
  </si>
  <si>
    <t>% of CPs with access to the common system</t>
  </si>
  <si>
    <r>
      <t xml:space="preserve">INFORMATION </t>
    </r>
    <r>
      <rPr>
        <sz val="8"/>
        <color rgb="FF000000"/>
        <rFont val="Calibri Light"/>
        <family val="2"/>
        <scheme val="major"/>
      </rPr>
      <t xml:space="preserve"> </t>
    </r>
    <r>
      <rPr>
        <b/>
        <sz val="8"/>
        <color rgb="FFFFFFFF"/>
        <rFont val="Calibri Light"/>
        <family val="2"/>
        <scheme val="major"/>
      </rPr>
      <t>AND KNOWLEDGE SHARING</t>
    </r>
  </si>
  <si>
    <t xml:space="preserve">1.12 Standards / Guidelines </t>
  </si>
  <si>
    <t>1.12.1</t>
  </si>
  <si>
    <t>To promote, disseminate and revise the existing recommendations, principles and guidelines, to develop new ones aimed at facilitating the implementation of the 2002 Prenvetion and Emergency Protocol, MARPOL (Annex I, Annex II, Annex III, Annex IV), OPRC Convention, OPRC-HNS Protocol, CLC Convention, BUNKER Convention, The 2010 HNS Protocol</t>
  </si>
  <si>
    <t>1.12.1a</t>
  </si>
  <si>
    <t>● Guidelines revised and/or updated</t>
  </si>
  <si>
    <t>Number of Guidelines revised and/or updated</t>
  </si>
  <si>
    <t>To be defined through the MTWG</t>
  </si>
  <si>
    <t>1.12.1b</t>
  </si>
  <si>
    <t>● Guidelines downloaded</t>
  </si>
  <si>
    <t>Number of downloads of Guidelines per year</t>
  </si>
  <si>
    <t>1.12.2</t>
  </si>
  <si>
    <t xml:space="preserve">To consider regional host nation support guidelines (alternatively a dedicated chapter could be included in the the Mediterranean Guide on Cooperation and Mutual Assistance) </t>
  </si>
  <si>
    <t>Date guidelines developed / dedicated chapter is included</t>
  </si>
  <si>
    <t>1.12.3</t>
  </si>
  <si>
    <t>To apply existing and new guidelines in particular:</t>
  </si>
  <si>
    <t xml:space="preserve">% of CPs having applied these guidelines </t>
  </si>
  <si>
    <t>1.12.3a</t>
  </si>
  <si>
    <t>● Guide for Combating Accidental Marine Pollution in the Mediterranean Sea. (REMPEC, 2000)</t>
  </si>
  <si>
    <t>1.12.3b</t>
  </si>
  <si>
    <t>● Guidelines for the use of dispersants for combating oil pollution at sea in the Mediterranean region (REMPEC, 2011)</t>
  </si>
  <si>
    <t>1.12.3c</t>
  </si>
  <si>
    <t>● Mediterranean Oiled Shoreline Assessment Guidelines (REMPEC, 2009)</t>
  </si>
  <si>
    <t>1.12.3d</t>
  </si>
  <si>
    <t>● Mediterranean Oil Spill Waste Management Guidelines (REMPEC, 2012)</t>
  </si>
  <si>
    <t>1.12.3e</t>
  </si>
  <si>
    <t>● The significance of a material safety data sheet (REMPEC, 2001)</t>
  </si>
  <si>
    <t>1.12.3f</t>
  </si>
  <si>
    <t>● Personal protective equipment and monitoring devices for maritime chemical emergencies (REMPEC, 2003)</t>
  </si>
  <si>
    <t>1.12.3g</t>
  </si>
  <si>
    <t>● Theory and practice of foams in chemical spill response (REMPEC, 1992)</t>
  </si>
  <si>
    <t>1.12.3h</t>
  </si>
  <si>
    <t>● Risks of gaseous releases resulting from maritime incidents (REMPEC, 2018)</t>
  </si>
  <si>
    <t>1.12.3i</t>
  </si>
  <si>
    <t>● Practical Guide for Marine Chemical Spills (REMPEC, 2000)</t>
  </si>
  <si>
    <t>1.12.3j</t>
  </si>
  <si>
    <t>● Mediterranean Guide on Cooperation and Mutual Assistance in Responding to Marine Pollution Incidents (REMPEC, 2018)</t>
  </si>
  <si>
    <t>1.12.3k</t>
  </si>
  <si>
    <t>● Oiled Shoreline Assessment Manual (POSOW,2013)</t>
  </si>
  <si>
    <t>1.12.3l</t>
  </si>
  <si>
    <t>● Oiled Shoreline Cleanup Manual (POSOW, 2013)</t>
  </si>
  <si>
    <t>1.12.3m</t>
  </si>
  <si>
    <t>● Oil Spill Volunteer Management Manual (POSOW, 2013)</t>
  </si>
  <si>
    <t>1.12.3n</t>
  </si>
  <si>
    <t>● Oiled Wildlife Response Manual (POSOW, 2013)</t>
  </si>
  <si>
    <t>1.12.3o</t>
  </si>
  <si>
    <t>● Oil Spill Waste Management Manual (POSOW,2016)</t>
  </si>
  <si>
    <t>1.12.3p</t>
  </si>
  <si>
    <t>● Fishermen's Support in Oil Spill response Manual (POSOW, 2016)</t>
  </si>
  <si>
    <t>1.12.3q</t>
  </si>
  <si>
    <t>● HNS Response Manual (2021) adopted at the next meeting of focal point of REMPEC</t>
  </si>
  <si>
    <t>1.12.3r</t>
  </si>
  <si>
    <t>● Manual on oil spill risk evaluation and assessment of response preparedness (2010 edition)</t>
  </si>
  <si>
    <t>1.12.3s</t>
  </si>
  <si>
    <t>● IMO/UNEP Guidance Manual on the assessment and restoration of environmental damage following marine oil spills (2009 edition)</t>
  </si>
  <si>
    <t>1.12.3t</t>
  </si>
  <si>
    <t>● Guidance document on the implementation of an incident management system (IMS) (2012 edition)</t>
  </si>
  <si>
    <t>1.12.3u</t>
  </si>
  <si>
    <t>● Guidance on the safe operation of oil pollution combating equipment (2017)</t>
  </si>
  <si>
    <t>1.12.3v</t>
  </si>
  <si>
    <t>● Guideline for oil spill response in fast currents (2013 edition)</t>
  </si>
  <si>
    <t>1.12.3w</t>
  </si>
  <si>
    <t>● Bioremediation in marine oil spills (2004 edition)</t>
  </si>
  <si>
    <t>1.12.3x</t>
  </si>
  <si>
    <t>● Guidelines for the development of shipboard marine pollution emergency plans (2010 edition)</t>
  </si>
  <si>
    <t>1.12.3y</t>
  </si>
  <si>
    <t>● IMO/FAO Guidance on managing seafood safety during and after oil spills (2002 edition)</t>
  </si>
  <si>
    <t>1.12.3z</t>
  </si>
  <si>
    <t>● Manual on chemical pollution:
Section 1 – Problem Assessment and Response Arrangements (1999 edition)
Section 2 – Search and Recovery of Packaged Goods lost at Sea (2007 edition)</t>
  </si>
  <si>
    <t>1.12.3aa</t>
  </si>
  <si>
    <t>● Field guide for oil spill response in Tropical waters (1997 edition)</t>
  </si>
  <si>
    <t>1.12.3bb</t>
  </si>
  <si>
    <t>● Guide on the implementation of the OPRC convention and OPRC-HNS Protocol (2020 edition)</t>
  </si>
  <si>
    <t>1.12.3cc</t>
  </si>
  <si>
    <t>● Bonn Agreement Helcom REMPEC Marine HNS Response Manual (2021)</t>
  </si>
  <si>
    <t>1.12.3dd</t>
  </si>
  <si>
    <t xml:space="preserve">● Other relevant guidelines as made available, alongside any relevant documents produced, including lessons learnt from accident experience.   </t>
  </si>
  <si>
    <t xml:space="preserve">1.13 Decision Making Tools </t>
  </si>
  <si>
    <t>1.13.1a</t>
  </si>
  <si>
    <t>1.13.1 To improve the quality, speed and effectiveness of decision-making process through the maintenance, update, upgrade, development and inter-connection of technical and decision support tools, including: 
a)	Barcelona Convention Reporting System (BCRS) 
b)	REMPEC Country Profile
c)	MENELAS Information system
d)	The Maritime Integrated Decision Support Information System on Transport of Chemical Substances (MIDSIS-TROCS) 
e)	The Mediterranean Integrated Geographical Information System on Marine Pollution Risk Assessment and Response (MEDGIS-MAR)
f)	Mediterranean Oil Spill Waste Management Decision Support Tool (Waste Management)
g)	Common Emergency and Information System (CECIS)
h)	EU SafeSeaNet, the vessel traffic monitoring and information system covering the waters in and around EU 
i)	Data and images from Earth Observation satellites (CleanSeaNet and Copernicus services)
j)	THETIS-MeD
k)	Mediterranean AIS experts working group (MAREΣ)
l)	Global Integrated Shipping Information System (GISIS)</t>
  </si>
  <si>
    <t>Number of decision support tool maintained, updated and upgraded</t>
  </si>
  <si>
    <t>1.13.1b</t>
  </si>
  <si>
    <t xml:space="preserve">To improve the quality, speed and effectiveness of decision-making process through the maintenance, update, upgrade, development and inter-connection of technical and decision support tools (as above)  </t>
  </si>
  <si>
    <t>Number decision support tool developed</t>
  </si>
  <si>
    <t xml:space="preserve">To be defined </t>
  </si>
  <si>
    <t>1.13.2</t>
  </si>
  <si>
    <t>To update country specific information on existing and new decision support tool notably the BCRS, REMPEC Country Profile, MENELAS Information system, MEDGIS-MAR, Waste Management and CECIS.</t>
  </si>
  <si>
    <t>1.13.2a</t>
  </si>
  <si>
    <t>● CPs having updated national information for each decision support tool</t>
  </si>
  <si>
    <t>% of CPs having updated national information for each decision support tool</t>
  </si>
  <si>
    <t>1.13.2b</t>
  </si>
  <si>
    <t>● CPs using each decision support tool</t>
  </si>
  <si>
    <t>% of CPs using each decision support tool</t>
  </si>
  <si>
    <t>1.14 Monitoring and Reporting Obligations</t>
  </si>
  <si>
    <t>1.13.3</t>
  </si>
  <si>
    <t>To establish a system of notification to a vessel’s next port of call of the status of its on board retention of bilge waters, oily wastes, HNS residues, sewage, garbage, ozone-depleting substances and exhaust gas cleaning residues;</t>
  </si>
  <si>
    <t>Date of establishment</t>
  </si>
  <si>
    <t>1.14.1</t>
  </si>
  <si>
    <t xml:space="preserve">To ensure compliance with reporting obligations under the Barcelona Convention and the 2002 Prevention and Emergency Protocol by reporting measures undertaken through the BCRS and inter-linked reporting databases, such as the IMAP and MEDGIS-MAR, notably: </t>
  </si>
  <si>
    <t>% of CPs having reported measure on the BCRS</t>
  </si>
  <si>
    <t>1.14.1a</t>
  </si>
  <si>
    <t>● All incidents;</t>
  </si>
  <si>
    <t>1.14.1b</t>
  </si>
  <si>
    <t>● The presence, characteristics and extent of spillages of oil and HNS;</t>
  </si>
  <si>
    <t>1.14.1c</t>
  </si>
  <si>
    <t>● Immediately inform all CPs likely to be affected by the incident;</t>
  </si>
  <si>
    <t>1.14.1d</t>
  </si>
  <si>
    <t xml:space="preserve">● Continue to observe the situation for as long as possible; </t>
  </si>
  <si>
    <t>1.14.1e</t>
  </si>
  <si>
    <t>● POLREP (POLWARN, POLINE and POLFAC); and</t>
  </si>
  <si>
    <t>1.14.1f</t>
  </si>
  <si>
    <t>● Information on illicit discharges on the MEDGIS-MAR</t>
  </si>
  <si>
    <t>1.14.2</t>
  </si>
  <si>
    <t>To comply with IMO reporting requirement (SOLAS, MARPOL, OPRC-90 &amp; OPRC-HNS Prot) notably:</t>
  </si>
  <si>
    <t>% of CPs being compliant with IMO GISIS and other reporting requirements</t>
  </si>
  <si>
    <t>1.14.2a</t>
  </si>
  <si>
    <t>● Mandatory reporting system under MARPOL (MEPC/Circ.318)</t>
  </si>
  <si>
    <t>1.14.2b</t>
  </si>
  <si>
    <t>● Condition Assessment Scheme</t>
  </si>
  <si>
    <t>1.14.2c</t>
  </si>
  <si>
    <t>● Pollution Prevention Equipment</t>
  </si>
  <si>
    <t>1.14.2d</t>
  </si>
  <si>
    <t>● Contact Points</t>
  </si>
  <si>
    <t>1.14.2e</t>
  </si>
  <si>
    <t>● Marine Casualty and Incidents</t>
  </si>
  <si>
    <t>1.14.2f</t>
  </si>
  <si>
    <t>● Port States Control</t>
  </si>
  <si>
    <t>1.14.2g</t>
  </si>
  <si>
    <t>● Information on assistance that may be made available to other States; and</t>
  </si>
  <si>
    <t>1.14.2h</t>
  </si>
  <si>
    <t>● Copies of bilateral or multilateral agreements.</t>
  </si>
  <si>
    <t>1.14.3</t>
  </si>
  <si>
    <t>To update MEDGIS-MAR with national inventory of response equipment</t>
  </si>
  <si>
    <t>% of CPs having shared their equipment</t>
  </si>
  <si>
    <t>1.14.4</t>
  </si>
  <si>
    <t>To further streamline reporting procedures</t>
  </si>
  <si>
    <t>Number of reporting systems</t>
  </si>
  <si>
    <t>1.15 Research and Development</t>
  </si>
  <si>
    <t>1.15.1</t>
  </si>
  <si>
    <t>To provide assistance to regional institutions and industry in identifying fields of research in which there is a need for enhancement of the state-of-the-art of marine pollution prevention, preparedness and response technologies and techniques.</t>
  </si>
  <si>
    <t>% of CPs having shared the results of their research</t>
  </si>
  <si>
    <t>1.15.2</t>
  </si>
  <si>
    <t>To provide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</si>
  <si>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 of CPs having share the results of their research</t>
  </si>
  <si>
    <t>CSO 2 - PROMOTE AND SUPPORT THE DEVELOPMENT AND IMPLEMENTATION OF INNOVATIVE GLOBAL SOLUTIONS TO MITIGATE AND RESPOND TO CLIMATE CHANGE</t>
  </si>
  <si>
    <t>2.1 Networks</t>
  </si>
  <si>
    <t>2.1.1</t>
  </si>
  <si>
    <t>To activily participate in existing global and regional working groups established to reduce GHG emissions from ships notably the IMO Working Group on Reduction of GHG Emissions from Ships, and Global Network of Maritime Technology Cooperation Centres (MTCC) and Regional Seas Programmes (HELCOM, OSPAR, Bonn Agreement)</t>
  </si>
  <si>
    <t>% of CPs participating in existing global and regional working groups</t>
  </si>
  <si>
    <t>At least 50%</t>
  </si>
  <si>
    <t>2.2 Capacity Building / Technical Cooperation</t>
  </si>
  <si>
    <t>2.2.1</t>
  </si>
  <si>
    <t>To increase as much as practical, the level of knowledge in the field of reduction of GHG emissions from ships by providing technical assistance and capacity building activities addressing:</t>
  </si>
  <si>
    <t>% of CP PSCOs trained for Annex VI</t>
  </si>
  <si>
    <t>By 2030 PSCOs from all CPs to be trained for MARPOL Annex VI.</t>
  </si>
  <si>
    <t>2.2.1a</t>
  </si>
  <si>
    <t>● Rapid assessment of ship emissions in the national context</t>
  </si>
  <si>
    <t>Number of newly trained personnel per subject</t>
  </si>
  <si>
    <t>2 newly trained personnel per country per training subject</t>
  </si>
  <si>
    <t>2.2.2b</t>
  </si>
  <si>
    <t>● Incorporation of MARPOL Annex VI into national law</t>
  </si>
  <si>
    <t>2.2.3c</t>
  </si>
  <si>
    <t>● Development of a national ship emissions reduction strategy</t>
  </si>
  <si>
    <t>2.2.4d</t>
  </si>
  <si>
    <t>● Assessment of port emissions</t>
  </si>
  <si>
    <t>2.2.5e</t>
  </si>
  <si>
    <t>● Development of port emissions reduction strategies</t>
  </si>
  <si>
    <t>2.2.6f</t>
  </si>
  <si>
    <t>● Investigation of appropriate control measures (abatement technologies) to reduce black carbon emissions from international shipping</t>
  </si>
  <si>
    <t>2.2.7g</t>
  </si>
  <si>
    <t>● IMO Train the Trainer (TTT) Course on Energy Efficient Ship Operation</t>
  </si>
  <si>
    <t>2.2.8h</t>
  </si>
  <si>
    <t>● IMO Energy Efficient Operation of Ships Model Course 4.05</t>
  </si>
  <si>
    <t>2.2.9i</t>
  </si>
  <si>
    <t>● Other relevant Training programmes on GHG emissions, Energy Efficiency Design Index (EEDI), Ship Energy Efficiency Management Plan (SEEMP);</t>
  </si>
  <si>
    <t>2.2.10j</t>
  </si>
  <si>
    <t>● Flag States Implementation (FSI) andPSC (Med MoU &amp; Paris MoU)</t>
  </si>
  <si>
    <t>2.2.11k</t>
  </si>
  <si>
    <t>● EU MRV Regulation (Regulation 2015/757 of the European Parliament and of the Council) on the monitoring, reporting and verification of carbon dioxide emissions from maritime transport</t>
  </si>
  <si>
    <t>2.2.12l</t>
  </si>
  <si>
    <r>
      <t>● Reporting requirements to THETIS MRV, enabling companies responsible for the operation of large ships using EU ports to report their CO</t>
    </r>
    <r>
      <rPr>
        <vertAlign val="subscript"/>
        <sz val="12"/>
        <color theme="1"/>
        <rFont val="Calibri Light"/>
        <family val="2"/>
        <scheme val="major"/>
      </rPr>
      <t>2</t>
    </r>
    <r>
      <rPr>
        <sz val="12"/>
        <color theme="1"/>
        <rFont val="Calibri Light"/>
        <family val="2"/>
        <scheme val="major"/>
      </rPr>
      <t xml:space="preserve"> emissions under the Regulation (EU) 2015/757 on Monitoring, Reporting and Verification of CO</t>
    </r>
    <r>
      <rPr>
        <vertAlign val="subscript"/>
        <sz val="12"/>
        <color theme="1"/>
        <rFont val="Calibri Light"/>
        <family val="2"/>
        <scheme val="major"/>
      </rPr>
      <t>2</t>
    </r>
    <r>
      <rPr>
        <sz val="12"/>
        <color theme="1"/>
        <rFont val="Calibri Light"/>
        <family val="2"/>
        <scheme val="major"/>
      </rPr>
      <t xml:space="preserve"> from marine transport.</t>
    </r>
  </si>
  <si>
    <t>2.2.2</t>
  </si>
  <si>
    <t>To promote technologies and operations to improve energy efficiency in the maritime sector building on the experience of Maritime Technologies Cooperation Centres (MTCCs)</t>
  </si>
  <si>
    <t>% of CPs aware of new technologies and operations</t>
  </si>
  <si>
    <t>2.2.3</t>
  </si>
  <si>
    <t>To use the provision of services, in support of the Transposition, Implementation, and Enforcement following the Ratification of International Conventions, offered under the SAFEMED project.</t>
  </si>
  <si>
    <t>% CPs making use of such services</t>
  </si>
  <si>
    <t>2.2.4</t>
  </si>
  <si>
    <t>To contribute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</si>
  <si>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Number of CPs contributing</t>
  </si>
  <si>
    <t>At least 2</t>
  </si>
  <si>
    <t xml:space="preserve">2.3 Operations </t>
  </si>
  <si>
    <t>2.3.1</t>
  </si>
  <si>
    <t>To organise campaigns to monitor ship emissions</t>
  </si>
  <si>
    <t>Number of campaigns</t>
  </si>
  <si>
    <t xml:space="preserve">2.4 Governance </t>
  </si>
  <si>
    <t>2.4.1</t>
  </si>
  <si>
    <t>To support the implementation of the ‘Initial IMO Strategy on Reduction of GHG Emissions from Ships’ (Res. MEPC.304(72))</t>
  </si>
  <si>
    <t>% of CP implementing the Initial IMO Strategy on Reduction of GHG Emissions from Ships</t>
  </si>
  <si>
    <t>2.4.2</t>
  </si>
  <si>
    <t xml:space="preserve">To include enforcement of MARPOL Annex VI, in the context of the setting up of the modalities of possible creation and operation, including in terms of governance and financing of a regional ”Blue Fund” </t>
  </si>
  <si>
    <t>Modalities of possible creation and operation, including in terms of governance and financing of a regional ”Blue Fund”</t>
  </si>
  <si>
    <t>Adopted</t>
  </si>
  <si>
    <t>2.5 Ratification / Transposition</t>
  </si>
  <si>
    <t>2.5.1</t>
  </si>
  <si>
    <t>To ratify and implement MARPOL Annex VI, to ensure its transposition into national law, and to cooperate to ensure full compliance with its provisions</t>
  </si>
  <si>
    <t xml:space="preserve">% of CPs having ratified,
transposed and enforcing:
MARPOL Annex VI </t>
  </si>
  <si>
    <t>2.6 Implementation</t>
  </si>
  <si>
    <t>2.6.1</t>
  </si>
  <si>
    <t>2.6.1a</t>
  </si>
  <si>
    <t>● CPs having undertaken the IMSAS and implemented corrective measures to address identified gaps</t>
  </si>
  <si>
    <t>2.6.1b</t>
  </si>
  <si>
    <t xml:space="preserve">● Ships adhering to MARPOL Annex VI requirements </t>
  </si>
  <si>
    <t xml:space="preserve">% of ships adhering to MARPOL Annex VI requirements </t>
  </si>
  <si>
    <t>2.6.1c</t>
  </si>
  <si>
    <t xml:space="preserve">● CPs’ administrations being effective in carrying out all their responsibilities and obligations under MARPOL Annex VI </t>
  </si>
  <si>
    <t xml:space="preserve">% of CPs’ administrations being effective in carrying out all their responsibilities and obligations under MARPOL Annex VI </t>
  </si>
  <si>
    <t>2.6.2</t>
  </si>
  <si>
    <r>
      <t>To comply with the mandatory technical and operational requirements which apply to ships of 400 GT and above, i.e. the EEDI, applicable to new ships, which sets a minimum energy efficiency level for the work undertaken (e.g. CO</t>
    </r>
    <r>
      <rPr>
        <vertAlign val="subscript"/>
        <sz val="12"/>
        <color theme="1"/>
        <rFont val="Calibri Light"/>
        <family val="2"/>
        <scheme val="major"/>
      </rPr>
      <t>2</t>
    </r>
    <r>
      <rPr>
        <sz val="12"/>
        <color theme="1"/>
        <rFont val="Calibri Light"/>
        <family val="2"/>
        <scheme val="major"/>
      </rPr>
      <t xml:space="preserve"> emissions per tonne-mile) for different ship types and sizes, and the SEEMP, applicable to all ships</t>
    </r>
  </si>
  <si>
    <t>% of ships transiting the Mediterranean region constructed in 2025 to be at least 30% more energy efficient than those constructed in 2014</t>
  </si>
  <si>
    <t>2.7 Enforcement</t>
  </si>
  <si>
    <t>2.7.1</t>
  </si>
  <si>
    <t>To define appropriate technical assistance, guidance and knowledge required for setting up national legal framework (regulations) for prosecuting offenders for infringements of MARPOL Annex VI, through MENELAS</t>
  </si>
  <si>
    <t>% of CPs contributing to the definition of appropriate technical assistance, guidance and knowledge required</t>
  </si>
  <si>
    <t>2.7.2</t>
  </si>
  <si>
    <t xml:space="preserve">To set-up a national legal framework (regulations) as a basis for prosecuting offenders for infringements of MARPOL Annex VI </t>
  </si>
  <si>
    <t xml:space="preserve">2.8 Port Reception Facilities </t>
  </si>
  <si>
    <t>2.8.1</t>
  </si>
  <si>
    <t>To provide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</si>
  <si>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2.8.1a</t>
  </si>
  <si>
    <t>● major ports having established collection and treatment procedures for ozone-depleting substances and exhaust cleaning residues</t>
  </si>
  <si>
    <t>% of major ports having established collection and treatment procedures for ozone-depleting substances and exhaust cleaning residues</t>
  </si>
  <si>
    <t>2.8.1b</t>
  </si>
  <si>
    <t>● major port with collection and treatment procedures for such substances and residues in place</t>
  </si>
  <si>
    <t>% of major port with collection and treatment procedures for such substances and residues in place</t>
  </si>
  <si>
    <t>2.9 Alternative Energy / New Technology</t>
  </si>
  <si>
    <t>2.9.1</t>
  </si>
  <si>
    <t>To promote the use of zero emission fuels and introduced related facilities</t>
  </si>
  <si>
    <t>% availability of adequate facilities in the Mediterranean region</t>
  </si>
  <si>
    <t>2.9.2</t>
  </si>
  <si>
    <t>To promote a zero-emissions berth standard</t>
  </si>
  <si>
    <t xml:space="preserve">% of CPs with zero emissions berth standard in place </t>
  </si>
  <si>
    <t>2.9.3</t>
  </si>
  <si>
    <t xml:space="preserve">To provide adequate onshore power supplies </t>
  </si>
  <si>
    <t>% of CPs having onshore electrical power supply in place.</t>
  </si>
  <si>
    <t>2.10 Response Means</t>
  </si>
  <si>
    <t>N/A</t>
  </si>
  <si>
    <t>2.11 Surveillance / Monitoring Means</t>
  </si>
  <si>
    <t>2.11.1</t>
  </si>
  <si>
    <t>To have and maintain adequate surveillance and monitoring capabilities, including, if possible, access to the Remotely Piloted Aircraft System Services (RPAS)</t>
  </si>
  <si>
    <t>% of CPs having surveillance and monitoring capabilities</t>
  </si>
  <si>
    <t>INFORMATION AND KNOWLEDGE SHARING</t>
  </si>
  <si>
    <t xml:space="preserve">2.12 Standards / Guidelines </t>
  </si>
  <si>
    <t>2.12.1</t>
  </si>
  <si>
    <t>To promote, disseminate and revise the existing recommendations, principles and guidelines, to develop new ones aimed at facilitating the implementation of MARPOL Annex VI</t>
  </si>
  <si>
    <t xml:space="preserve">% of CPs having downloaded/been provided with such guidelines </t>
  </si>
  <si>
    <t>2.12.2</t>
  </si>
  <si>
    <t>2.12.2a</t>
  </si>
  <si>
    <t>● GloMEEP Ship emissions toolkit guide no.1: Rapid assessment of ship emissions in the national context</t>
  </si>
  <si>
    <t>● GloMEEP Ship emissions toolkit guide no.2: Incorporation of MARPOL Annex VI into national law</t>
  </si>
  <si>
    <t>● GloMEEP Ship emissions toolkit guide no.3: Development of a national ship emissions reduction strategy</t>
  </si>
  <si>
    <t>● GloMEEP Port emissions toolkit guide no.1: Assessment of port emissions</t>
  </si>
  <si>
    <t>2.12.2e</t>
  </si>
  <si>
    <t>● GloMEEP Port emissions toolkit guide no.2: Development of port emissions reduction strategies</t>
  </si>
  <si>
    <t>2.12.2f</t>
  </si>
  <si>
    <t>● 2014 Guidelines on the method of calculation of the attained Energy Efficiency Design Index (EEDI) for new ships, as amended (resolution MEPC.245(66));</t>
  </si>
  <si>
    <t>2.12.2g</t>
  </si>
  <si>
    <t>● 2016 Guidelines for the development of a Ship Energy Efficiency Management Plan (SEEMP) (resolution MEPC.282(70));</t>
  </si>
  <si>
    <t>2.12.2h</t>
  </si>
  <si>
    <t xml:space="preserve">● 2014 Guidelines on survey and certification of the Energy Efficiency Design Index (EEDI), as amended (resolution MEPC.254(67)); </t>
  </si>
  <si>
    <t>2.12.2i</t>
  </si>
  <si>
    <t>● 2013 Guidelines for calculation of reference lines for use with the Energy Efficiency Design Index (EEDI) (resolution MEPC.231(65));</t>
  </si>
  <si>
    <t>2.12.2j</t>
  </si>
  <si>
    <t>● 2018 Guidelines on the Method of Calculation of the Attained Energy Efficiency Design Index (EEDI) for new Ships (MEPC.308(73);</t>
  </si>
  <si>
    <t>2.12.3</t>
  </si>
  <si>
    <t>To develop guidelines for alternative energy applications</t>
  </si>
  <si>
    <t>Guidelines developed</t>
  </si>
  <si>
    <t>2.13 Decision Making Tools</t>
  </si>
  <si>
    <t>2.13.1a</t>
  </si>
  <si>
    <t>Increase awareness of any decision-support tools available to CPs and industry in particular those developed within the GloMEEP and the “Capacity Building for Climate Mitigation in the Maritime Shipping Industry – The Global MTCC Network (GMN)” projects</t>
  </si>
  <si>
    <t>% of CPs being provided access to such tool</t>
  </si>
  <si>
    <t>2.13.1b</t>
  </si>
  <si>
    <t>2.13.2</t>
  </si>
  <si>
    <t>To establish a system of notification to a vessel’s next port of call of the status of its on board retention of ozone-depleting substances and exhaust gas cleaning residues;</t>
  </si>
  <si>
    <t>2.14 Monitoring and Reporting Obligations</t>
  </si>
  <si>
    <t>2.14.1</t>
  </si>
  <si>
    <t>To comply with the mandatory reporting obligations under MARPOL Annex VI, Regulation 22, taking into consideration the guidance notes as set out in MEPC.320(74), MEPC.282(70), MEPC.292(71), MEPC.293(71),</t>
  </si>
  <si>
    <t>% of CPs to have complied with the mandatory reporting obligations</t>
  </si>
  <si>
    <t>2.15 Research and Development</t>
  </si>
  <si>
    <t>2.15.1</t>
  </si>
  <si>
    <t>To support research and development to improve energy efficiency of international shipping</t>
  </si>
  <si>
    <t>% of CPs participating in research and development activities</t>
  </si>
  <si>
    <t>2.15.2</t>
  </si>
  <si>
    <t>To provide assistance to regional institutions and industry in identifying fields of research in which there is a need to improve energy efficiency of international shipping</t>
  </si>
  <si>
    <t>2.15.3</t>
  </si>
  <si>
    <t>To encourage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</si>
  <si>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2.15.4</t>
  </si>
  <si>
    <t>To promote, disseminate relevant studies on energy efficiency of international shipping, notably:
a)	Study of emission control and energy efficiency measures for ships in the port area
b)	Study of emission control and energy efficiency measures for ships in the port area
c)	Study on the optimization of energy consumption as part of implementation of a ship energy efficiency management plan (SEEMP)
d)	Studies on the feasibility and use of zero emission fuels (such as green hydrogen and green ammonia) for shipping
e)	Investigation of appropriate control measures (abatement technologies) to reduce black carbon emissions from international shipping
f)	Third IMO Greenhouse gas study 2014
g)	Fourth IMO Greenhouse gas study 2020</t>
  </si>
  <si>
    <t xml:space="preserve">% of CPs aware of such studies </t>
  </si>
  <si>
    <t>2.15.5</t>
  </si>
  <si>
    <t>Assess the contribution of the shipping industry to sea acidification</t>
  </si>
  <si>
    <t>Number of reports prepared on sea acidification</t>
  </si>
  <si>
    <t>1 report prepared</t>
  </si>
  <si>
    <t>CSO 3 - REDUCE AND MONITOR AIR EMISSIONS FROM SHIPS TO A LEVEL THAT IS NOT HARMFUL TO THE MARINE ENVIRONMENT, OR THE HEALTH OF THE COASTAL POPULATION OF THE MEDITERRANEAN</t>
  </si>
  <si>
    <t>3.1 Networks</t>
  </si>
  <si>
    <t>3.1.1</t>
  </si>
  <si>
    <t>To activily participate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(HELCOM, OSPAR, Bonn Agreement)</t>
  </si>
  <si>
    <t>3.2 Capacity Building / Technical Cooperation</t>
  </si>
  <si>
    <t>3.2.1</t>
  </si>
  <si>
    <t xml:space="preserve">To increase as much as practical, the level of knowledge in the field of SOx and NOx emission control area requirements under MARPOL Annex VI by providing technical assistance and capacity building activities </t>
  </si>
  <si>
    <t>% of personnel trained</t>
  </si>
  <si>
    <t>3.2.2</t>
  </si>
  <si>
    <t xml:space="preserve">To increase as much as practical, the level of knowledge in the field of SOx requirements under Directive (EU) 2016/802 relating to a reduction in the sulphur content of certain liquid fuels and tools and the relevant services developed by EMSA (THETIS-EU / RPAS) for its implementation </t>
  </si>
  <si>
    <t>Number of CPs updated with such information</t>
  </si>
  <si>
    <t>3.2.3</t>
  </si>
  <si>
    <t>To increase awareness on and use of, if needed, the services made available by EMSA in support of the Transposition, Implementation, and Enforcement following the Ratification of International Conventions under the SAFEMED project</t>
  </si>
  <si>
    <t>Number of CPs aware of such information</t>
  </si>
  <si>
    <t>3.2.4</t>
  </si>
  <si>
    <t>To increase awareness on and use of, if needed, the services made available by EMSA with the aim to extend cooperation in the area of Directive 2002/59/EC – VTMIS  (as amended)</t>
  </si>
  <si>
    <t xml:space="preserve">Number of CPs aware of these services </t>
  </si>
  <si>
    <t>3.2.5</t>
  </si>
  <si>
    <t>To increase awareness / knowledge on sea acidification and its impact on marine ecosystems.</t>
  </si>
  <si>
    <t>Circulation of report(s) on the impact of sea acidification</t>
  </si>
  <si>
    <t xml:space="preserve">At least 1 report circulated to CPs  </t>
  </si>
  <si>
    <t>3.3 Operations</t>
  </si>
  <si>
    <t>3.3.1</t>
  </si>
  <si>
    <t>3.3.2</t>
  </si>
  <si>
    <t xml:space="preserve">3.4 Governance </t>
  </si>
  <si>
    <t>3.4.1</t>
  </si>
  <si>
    <t>To support the implementation of ‘Decision IG. 24/8 on the Road Map for a Proposal for the Possible Designation of the Mediterranean Sea, as a whole, as an Emission Control Area for Sulphur Oxides Pursuant to MARPOL Annex VI, within the Framework of the Barcelona Convention’.</t>
  </si>
  <si>
    <t>Status of implementation of Decision IG. 24/8</t>
  </si>
  <si>
    <t>100% implemented</t>
  </si>
  <si>
    <t>3.4.2</t>
  </si>
  <si>
    <t>To agree upon and implement a Road Map for a Proposal for the Possible Designation of the Mediterranean Sea, as a whole, as an Emission Control Area for Nitrogen Oxides Pursuant to MARPOL Annex VI, within the Framework of the Barcelona Convention’.</t>
  </si>
  <si>
    <t>Roadmap submitted</t>
  </si>
  <si>
    <t>To be defined</t>
  </si>
  <si>
    <t>3.4.3</t>
  </si>
  <si>
    <t>To include enforcement of MARPOL Annex VI, in the context of the setting up of the modalities of possible creation and operation, including in terms of governance and financing of a regional ”Blue Fund”</t>
  </si>
  <si>
    <t>3.5 Ratification / Transposition</t>
  </si>
  <si>
    <t>3.5.1</t>
  </si>
  <si>
    <t>To ratify and implement MARPOL Annex VI,  to ensure its transposition into national law, and to cooperate to ensure full compliance with its provisions</t>
  </si>
  <si>
    <t>% of CPs having ratified, transposed and enforcing MARPOL Annex VI</t>
  </si>
  <si>
    <t>3.6 Implementation</t>
  </si>
  <si>
    <t>3.6.1</t>
  </si>
  <si>
    <t>3.6.1a</t>
  </si>
  <si>
    <t>● Undertake the IMSAS and implemented corrective measures to address identified gaps</t>
  </si>
  <si>
    <t>3.6.1b</t>
  </si>
  <si>
    <t>3.6.1c</t>
  </si>
  <si>
    <t>● CPs’ administrations being effective in carrying out all their responsibilities and obligations under MARPOL Annex VI</t>
  </si>
  <si>
    <t>% of CPs’ administrations being effective in carrying out all their responsibilities and obligations under MARPOL Annex VI</t>
  </si>
  <si>
    <t>3.7 Enforcement</t>
  </si>
  <si>
    <t>3.7.1</t>
  </si>
  <si>
    <t xml:space="preserve">To set-up a national legal framework (regulations) as a basis for prosecuting discharge offenders for infringements of the MARPOL Annex VI  </t>
  </si>
  <si>
    <t>3.8 Port Reception Facilities</t>
  </si>
  <si>
    <t>3.8.1</t>
  </si>
  <si>
    <t>To provide adequate reception facilities in Mediterranean ports, enabling their use as soon as they are available at a fee which should be reasonable and should not serve as a disincentive for those ships who use them for disposal of scrubbers’ residues.</t>
  </si>
  <si>
    <t>% of major ports having the required PRF for scrubber waste in place</t>
  </si>
  <si>
    <t xml:space="preserve">3.9 Alternative Energy / New Technologies </t>
  </si>
  <si>
    <t>3.9.1</t>
  </si>
  <si>
    <t xml:space="preserve">To provide low-sulphur oxides fuels for international shipping  </t>
  </si>
  <si>
    <t>Number of ports providing adequate low-sulphur oxides bunkering facilities in the Mediterranean region</t>
  </si>
  <si>
    <t>At least one per country</t>
  </si>
  <si>
    <t>3.9.2</t>
  </si>
  <si>
    <t xml:space="preserve">To introduce alternative bunkering facilities and use LNG gas as fuel for international shipping  </t>
  </si>
  <si>
    <t>Number of ports providing adequate LNG bunkering facilities in the Mediterranean region</t>
  </si>
  <si>
    <t xml:space="preserve">At least one per country </t>
  </si>
  <si>
    <t>3.9.3</t>
  </si>
  <si>
    <t>Number of ports having onshore electrical power supply in place.</t>
  </si>
  <si>
    <t>3.10 Response Means</t>
  </si>
  <si>
    <t>3.11 Surveillance / Monitoring Means</t>
  </si>
  <si>
    <t>3.11.1</t>
  </si>
  <si>
    <t>To have and maintain adequate surveillance and monitoring capabilities, including, if possible, access to the Remotely Piloted Aircraft System Services</t>
  </si>
  <si>
    <t>% of CPs having surveillance and monitoring capabilities in place</t>
  </si>
  <si>
    <t>3.11.2</t>
  </si>
  <si>
    <t>To make use of THETIS-MED which serves as a platform to record and exchange information on the results of individual compliance verifications performed by Member States as foreseen by Directive (EU) 2016/802 on the reduction in the sulphur content of marine fuels.</t>
  </si>
  <si>
    <t xml:space="preserve">% of CPs using THETIS-MED for such analysis </t>
  </si>
  <si>
    <t>3.11.3</t>
  </si>
  <si>
    <t>Within the framework of EMSA’s implemented cooperation projects, to make use of EMSA maritime application which serves as a platform to exchange AIS information that is shared by the Mediterranean AIS Regional Server (MAREΣ) participating Contracting Parties.</t>
  </si>
  <si>
    <t>% of Cps making use of application</t>
  </si>
  <si>
    <t xml:space="preserve">3.12 Standards / Guidelines </t>
  </si>
  <si>
    <t>3.12.1</t>
  </si>
  <si>
    <t xml:space="preserve">To promote, disseminate and revise the existing recommendations, principles and guidelines, to develop new ones aimed at facilitating the implementation of MARPOL Annex VI </t>
  </si>
  <si>
    <t>3.12.2</t>
  </si>
  <si>
    <t>3.12.2 To apply existing and new guidelines in particular:</t>
  </si>
  <si>
    <t>3.12.2a</t>
  </si>
  <si>
    <t>3.12.2b</t>
  </si>
  <si>
    <t>● GloMEEP Ship emissions toolkit guide no.2: Incorporation of MARPOL annex VI into national law</t>
  </si>
  <si>
    <t>3.12.2c</t>
  </si>
  <si>
    <t>3.12.2d</t>
  </si>
  <si>
    <t>3.12.2e</t>
  </si>
  <si>
    <t>3.12.2f</t>
  </si>
  <si>
    <t>● 2015 Guidelines for exhaust gas cleaning systems (MEPC.259(68);</t>
  </si>
  <si>
    <t>3.12.2g</t>
  </si>
  <si>
    <t>● 2019 Guidelines for PSC under MARPOL Annex VI, Chapter 3 (MEPC.321(74);</t>
  </si>
  <si>
    <t>3.12.2h</t>
  </si>
  <si>
    <t>● 2019 Guidelines for consistent implementation of the 0.5% sulphur limit under MARPOL Annex VI (MEPC.320(74)</t>
  </si>
  <si>
    <t xml:space="preserve">3.13 Decision Making Tools </t>
  </si>
  <si>
    <t>3.13.1a</t>
  </si>
  <si>
    <t>To increase awareness of all the decision-support tools available to CPs and industry</t>
  </si>
  <si>
    <t>% of CPs being provided access to such tools</t>
  </si>
  <si>
    <t>3.13.1b</t>
  </si>
  <si>
    <t>3.14 Monitoring and Reporting Obligations</t>
  </si>
  <si>
    <t>3.14.1</t>
  </si>
  <si>
    <t xml:space="preserve">To comply with all the mandatory reporting obligations under MARPOL Annex VI, Regulations, 11, 18, noting contents of MEPC.320(74), MEPC.1/Circ.880 </t>
  </si>
  <si>
    <t>3.14.2</t>
  </si>
  <si>
    <t>To establish monitoring systems in their ports and coastal region</t>
  </si>
  <si>
    <t>% of CPs with monitoring systems in place in major ports around the Mediterranean</t>
  </si>
  <si>
    <t>3.14.3</t>
  </si>
  <si>
    <t>To provide information on the monitoring, reporting and verification of SOx and NOx emissions</t>
  </si>
  <si>
    <t>% of CPs having shared relevant information</t>
  </si>
  <si>
    <t xml:space="preserve">3.15 Research and Development </t>
  </si>
  <si>
    <t>3.15.1</t>
  </si>
  <si>
    <t xml:space="preserve">To encourage CPs to participate in research and development and studies carried out on national, regional and international (within IMO) levels </t>
  </si>
  <si>
    <t>% of CPs participating in relevant research and development activities</t>
  </si>
  <si>
    <t>CSO 4 - PREVENT AND REDUCE LITTER (IN PARTICULAR PLASTIC) ENTERING THE MARINE ENVIRONMENT FROM SHIPS, IN ORDER TO LIMIT THE ENVIRONMENTAL, HEALTH, AND SOCIO-ECONOMIC IMPACT OF MARINE LITTER IN THE MEDITERRANEAN</t>
  </si>
  <si>
    <t>4.1 Networks</t>
  </si>
  <si>
    <t>4.1.1</t>
  </si>
  <si>
    <t xml:space="preserve">To contribute to the work of United Nations bodies and agencies, as well as international fora, which are active in the matter of marine plastic litter from shipping, notably the </t>
  </si>
  <si>
    <t>% of CPs participating into the relevant international working groups</t>
  </si>
  <si>
    <t>4.1.1a</t>
  </si>
  <si>
    <t>● IMO Working Group on Marine Plastic Litter</t>
  </si>
  <si>
    <t>4.1.1b</t>
  </si>
  <si>
    <t>● Food and Agriculture Organization of the United Nations (FAO) through the Joint FAO/IMO Ad Hoc Working Group  on Illegal Unreported and Unregulated (IUU) Fishing &amp; Related Matters (JWG); Private stakeholders (Cruise liners, etc)</t>
  </si>
  <si>
    <t>4.1.1c</t>
  </si>
  <si>
    <t>● Joint Group of Experts on the Scientific Aspects of Marine Environmental Protection (GESAMP);</t>
  </si>
  <si>
    <t>4.1.1d</t>
  </si>
  <si>
    <t>● UN Environment-managed Global Partnership on Marine Litter (GPML);</t>
  </si>
  <si>
    <t>4.1.1e</t>
  </si>
  <si>
    <t xml:space="preserve">● UN Open-ended informal Consultative Process on Oceans and the Law of the Sea (ICP); and </t>
  </si>
  <si>
    <t>4.1.1f</t>
  </si>
  <si>
    <t>● United Nations Environment Assembly (UNEA); and</t>
  </si>
  <si>
    <t>4.1.1g</t>
  </si>
  <si>
    <t>● UNEP Expert group</t>
  </si>
  <si>
    <t>4.1.1h</t>
  </si>
  <si>
    <t>● MSFD TG Marine Litter</t>
  </si>
  <si>
    <t xml:space="preserve">4.1.2 </t>
  </si>
  <si>
    <t>To make information available to UNEA through IMO or UNEP/MAP, as appropriate</t>
  </si>
  <si>
    <t>Number of updates provided</t>
  </si>
  <si>
    <t>4.2 Capacity Building / Technical Cooperation</t>
  </si>
  <si>
    <t xml:space="preserve">4.2.1 </t>
  </si>
  <si>
    <t>To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</si>
  <si>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Number of trained personnel</t>
  </si>
  <si>
    <t>4.2.2</t>
  </si>
  <si>
    <t xml:space="preserve">To promote the collaboration among private sector operators, particularly cruise companies, to address single-use-plastics within their operations (i.e. hospitality services, toiletteries) </t>
  </si>
  <si>
    <t>Number of companies that take measures to address SUP</t>
  </si>
  <si>
    <t>4.2.3</t>
  </si>
  <si>
    <t>To contribute to the possible adjustments of the IMO model course “Marine Environmental Awareness 1.38” to specifically address marine plastic litter, and promote its use in the Mediterranean.</t>
  </si>
  <si>
    <t xml:space="preserve">% of CPs contributing </t>
  </si>
  <si>
    <t>4.2.4</t>
  </si>
  <si>
    <t>To contribute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</si>
  <si>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Number of CP contributing</t>
  </si>
  <si>
    <t>4.2.5</t>
  </si>
  <si>
    <t>To increase awareness on and use of, if needed, the services made available by EMSA in support of the Transposition, Implementation, and Enforcement following the Ratification of International Conventions offered under the SAFEMED project</t>
  </si>
  <si>
    <t xml:space="preserve">% of CPs aware of such services </t>
  </si>
  <si>
    <t>4.2.6</t>
  </si>
  <si>
    <t>To increase awareness on and use of, if needed, the services developed and made available by EMSA with the aim to extend cooperation in the area of Directive 2002/59/EC – VTMIS (as amended).</t>
  </si>
  <si>
    <t>4.3 Operations</t>
  </si>
  <si>
    <t xml:space="preserve">4.4 Governance </t>
  </si>
  <si>
    <t>4.4.1</t>
  </si>
  <si>
    <t>To strengthen the capacity of individual coastal States to respond efficiently to pollution by marine plastic litter</t>
  </si>
  <si>
    <t>% of CPs having the capacity to respond efficiently to pollution by marine plastic litter</t>
  </si>
  <si>
    <t>4.4.2</t>
  </si>
  <si>
    <t xml:space="preserve">To implement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 as appropriate; </t>
  </si>
  <si>
    <t>4.4.2a</t>
  </si>
  <si>
    <t>● Fully implement relevant provisions of the Regional Plan on Marine Litter Management in the Mediterranean</t>
  </si>
  <si>
    <t>% of CPs having fully implemented relevant provisions of the Regional Plan on Marine Litter Management in the Mediterranean</t>
  </si>
  <si>
    <t>4.4.2b</t>
  </si>
  <si>
    <t>● Fully implement relevant provisions of the IMO Action Plan to Address Marine Plastic Litter from Ships</t>
  </si>
  <si>
    <t>% of CPs having fully implemented relevant provisions of the IMO Action Plan to Address Marine Plastic Litter from Ships</t>
  </si>
  <si>
    <t>4.4.3</t>
  </si>
  <si>
    <t>To explore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</si>
  <si>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Number of meetings held</t>
  </si>
  <si>
    <t>4.5 Ratification / Transposition</t>
  </si>
  <si>
    <t>4.5.1</t>
  </si>
  <si>
    <t xml:space="preserve">To ratify and implement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 </t>
  </si>
  <si>
    <t>% of CPs having ratified, transposed and enforcing MARPOL Annex V</t>
  </si>
  <si>
    <t>4.5.2</t>
  </si>
  <si>
    <t>To implement national regulations empowering maritime authorities to require, if they deem it necessary, the Masters of vessels to discharge wastes into designated port reception facilities before sailing</t>
  </si>
  <si>
    <t>% of CPs having implemented the national regulations</t>
  </si>
  <si>
    <t>4.6 Implementation</t>
  </si>
  <si>
    <t xml:space="preserve">4.6.1 </t>
  </si>
  <si>
    <t>4.6.2</t>
  </si>
  <si>
    <t>To encourage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No-Special-Fee System, in the Mediterranean (Decision IG.24/11, Annex IV), and sharing best practices and lessons learned in this process in the Mediterranean</t>
  </si>
  <si>
    <t>4.6.2a</t>
  </si>
  <si>
    <t xml:space="preserve">● Ships adhering to MARPOL Annex V requirements </t>
  </si>
  <si>
    <t xml:space="preserve">% of ships adhering to MARPOL Annex V requirements </t>
  </si>
  <si>
    <t>4.6.2b</t>
  </si>
  <si>
    <t>● Implemente relevant obligations under the Regional Plan on Marine Litter Management in the Mediterranean</t>
  </si>
  <si>
    <t>% of CPs implementing relevant obligations under the Regional Plan on Marine Litter Management in the Mediterranean</t>
  </si>
  <si>
    <t>4.6.3</t>
  </si>
  <si>
    <t>To provide assistance to CPs to effectively implement their obligation to provide adequate facilities at ports and terminals for the reception of garbage, as required by regulation 8 of MARPOL Annex V</t>
  </si>
  <si>
    <t>% of CPs’ administrations being effective in carrying out all their responsibilities and obligations under MARPOL Annex V</t>
  </si>
  <si>
    <t>4.6.4</t>
  </si>
  <si>
    <t>To explore and implement (to the extent possible) ways and means to charge reasonable costs for the use of port reception facilities or when applicable, apply a ’No-Special-Fee’ system (including provisions for passively fished waste and the right of delivery).</t>
  </si>
  <si>
    <t xml:space="preserve">Number of ports with a ‘no special fee’ system in place </t>
  </si>
  <si>
    <t>1 per country</t>
  </si>
  <si>
    <t xml:space="preserve">4.6.5 </t>
  </si>
  <si>
    <t>To encourage Contracting Parties to become members of the GGGI and promote national action against ghost gear, including improved producer responsibility regimes.</t>
  </si>
  <si>
    <t>% of CPs signed up to the GGGI</t>
  </si>
  <si>
    <t>4.7 Enforcement</t>
  </si>
  <si>
    <t xml:space="preserve">4.7.1 </t>
  </si>
  <si>
    <t>To contribute to the development of possible IMO mechanisms to enhance the enforcement of MARPOL Annex V requirements for the delivery of garbage to reception facilities, and their implementation in the Mediterranean;</t>
  </si>
  <si>
    <t xml:space="preserve">4.7.2 </t>
  </si>
  <si>
    <t xml:space="preserve">To set-up a national legal framework (regulations) as a basis for prosecuting discharge offenders for infringements of MARPOL Annex V </t>
  </si>
  <si>
    <t>4.7.3</t>
  </si>
  <si>
    <t>To apply criteria for a common minimum level of fines for each offense provided for under MARPOL Annex V</t>
  </si>
  <si>
    <t xml:space="preserve">% of CPs applying common minimum level of fines </t>
  </si>
  <si>
    <t>4.7.4</t>
  </si>
  <si>
    <t>To carry out FSI inspections to ensure that registered vessels, including pleasure carft and fishing boats, comply with MARPOL Annex V requirements and any other national rules and regulations;</t>
  </si>
  <si>
    <t>Number of inspections, deficiencies found, and ships detained</t>
  </si>
  <si>
    <t xml:space="preserve">100% compliance </t>
  </si>
  <si>
    <t>4.7.5</t>
  </si>
  <si>
    <t xml:space="preserve">To improve effectiveness of the Memorandum of Understanding (MoU) on port State control (PSC) in the Mediterranean region (Mediterranean MoU) and to facilitate cooperation between the Paris MoU and the Mediterranean MoU </t>
  </si>
  <si>
    <t xml:space="preserve">Number of joint concentrated inspections </t>
  </si>
  <si>
    <t>4.8 Port Reception Facilities</t>
  </si>
  <si>
    <t>4.8.1</t>
  </si>
  <si>
    <t>To contribute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</si>
  <si>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 xml:space="preserve">Number of ports having installed facilities for the collection of garbage and procedures for its disposal; </t>
  </si>
  <si>
    <t>4.8.2</t>
  </si>
  <si>
    <t>To provide adequate reception facilities in Mediterranean ports, enabling their use as soon as they are available at a fee which should be reasonable and should not serve as a disincentive for those ships that use them for the disposal of garbage</t>
  </si>
  <si>
    <t>Number of ports with collection and disposal procedures for garbage in place</t>
  </si>
  <si>
    <t>4.8.3</t>
  </si>
  <si>
    <t xml:space="preserve">To contribute to the establishment of possible IMO requirement for port reception facilities </t>
  </si>
  <si>
    <t xml:space="preserve">% CPs contributing </t>
  </si>
  <si>
    <t>4.8.4</t>
  </si>
  <si>
    <t>To provide for separate garbage collection for plastic waste from ships, including fishing gear</t>
  </si>
  <si>
    <t>% of CPs provided seperate collection</t>
  </si>
  <si>
    <t>4.8.5</t>
  </si>
  <si>
    <t>To provide assistance to CPs to effectively manage marine litter accidentally collected during fishing activities (the so-called “Fishing for Litter”) as well as damaged fishing gears, providing assistance to realise adequate port reception facilities and cooperation within stakeholders</t>
  </si>
  <si>
    <t xml:space="preserve">% of CPs to have requested assistance </t>
  </si>
  <si>
    <t>4.9 Alternative energy / New Technologies</t>
  </si>
  <si>
    <t xml:space="preserve">4.10 Response means </t>
  </si>
  <si>
    <t xml:space="preserve">4.11 Surveillance / Monitoring Means </t>
  </si>
  <si>
    <t xml:space="preserve">4.11.1 </t>
  </si>
  <si>
    <t>To assist CPs in setting up surveillance / monitoring systems, including procedures and systems both in port and around the coast (aerial surveillance using RPAS)</t>
  </si>
  <si>
    <t>% number of CPs having a surveillance / monitoring system in place</t>
  </si>
  <si>
    <t>4.11.2</t>
  </si>
  <si>
    <t xml:space="preserve">To carry out FSI and PSC inspections to ensure that vessels and crafts are in compliance with MARPOL Annex V  </t>
  </si>
  <si>
    <t>Number of inspections / detentions</t>
  </si>
  <si>
    <t>No detentions</t>
  </si>
  <si>
    <t>4.12 Standards / Guidelines</t>
  </si>
  <si>
    <t>4.12.1</t>
  </si>
  <si>
    <t>To promote, disseminate and revise the existing recommendations, principles and guidelines, to develop new ones aimed at facilitating the implementation of MARPOL Annex V:</t>
  </si>
  <si>
    <t>4.12.1a</t>
  </si>
  <si>
    <t>● IMO Action Plan to address marine plastic litter from Ships (Res. MEPC.310(73));</t>
  </si>
  <si>
    <t>4.12.1b</t>
  </si>
  <si>
    <t>● 2017 Guidelines for the Implementation of MARPOL Annex V (Res.MEPC.295(71)</t>
  </si>
  <si>
    <t>4.12.1c</t>
  </si>
  <si>
    <t>● Guidelines concerning Pleasure Craft Activities and the Protection of the Marine Environment in the Mediterranean (Decision IG 17/9);;</t>
  </si>
  <si>
    <t>4.12.1d</t>
  </si>
  <si>
    <t>● Operational Guidelines on the Provisions of Reception Facilities in Ports and the Delivery of Ship-Generated Wastes in the Mediterranean (Decision IG.24/11, Annex III); and</t>
  </si>
  <si>
    <t>4.12.1e</t>
  </si>
  <si>
    <t>● Guidance Document to Determine the Application of Charges at Reasonable Costs for the Use of Port Reception Facilities or, when Applicable, Application of the ‘No Special Fee System’, in the Mediterranean (Decision IG.24/11, Annex IV).</t>
  </si>
  <si>
    <t>4.12.2</t>
  </si>
  <si>
    <t>To contribute to the IMO review of the application of placards, garbage management plans and garbage record-keeping in MARPOL Annex V in the Mediterranean.</t>
  </si>
  <si>
    <t>% CPs contributing</t>
  </si>
  <si>
    <t>4.12.3</t>
  </si>
  <si>
    <t>To support and promote the uptake of the FAO Voluntary Guidelines of the Marking of Fishing Gear in the Mediterranean</t>
  </si>
  <si>
    <t>% of CPs using guidelines</t>
  </si>
  <si>
    <t>4.12.4</t>
  </si>
  <si>
    <t>To promote the use of the regional policy guidelines to tackle single-use pastics, being developed under the Barcelona Convention, by port authorities and private sector operators.</t>
  </si>
  <si>
    <t>4.13 Decision Making Tools</t>
  </si>
  <si>
    <t>4.13.1a</t>
  </si>
  <si>
    <t>To increase awareness of any decision-support tools available to the CPs and industry</t>
  </si>
  <si>
    <t>4.13.2b</t>
  </si>
  <si>
    <t>4.14 Monitoring and Reporting Obligations</t>
  </si>
  <si>
    <t xml:space="preserve">4.14.1 </t>
  </si>
  <si>
    <t>To comply with the mandatory reporting obligations under the London Convention, the London Protocol, MARPOL Annex V, and on a regional basis, the Dumping Protocol, while noting contents of MEPC.1/Circ834/Rev1; MEPC.295(71), MEPC.310(73)</t>
  </si>
  <si>
    <t>4.14.2</t>
  </si>
  <si>
    <t>To establish a single and uniform monitoring systems in ports and coastal region in connection with UNEP/MAP IMAP</t>
  </si>
  <si>
    <t>4.14.3</t>
  </si>
  <si>
    <t>To provide information on the monitoring, reporting and verification of the level of marine plastic litter in ports and within coastal waters and to share their experiences and best practices;</t>
  </si>
  <si>
    <t xml:space="preserve">4.15 Research and Development </t>
  </si>
  <si>
    <t>4.15.1</t>
  </si>
  <si>
    <t>To encourage the CPs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</si>
  <si>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 xml:space="preserve">% of CPs to participating in relevant studies </t>
  </si>
  <si>
    <t>4.15.2</t>
  </si>
  <si>
    <t>To encourage CPs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</si>
  <si>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t>
  </si>
  <si>
    <t>To invite CPs and relevant international or regional organisations to undertake studies to better understand microplastics from ships in the Mediterranean.</t>
  </si>
  <si>
    <t>% CPs / int’l organisations contributing</t>
  </si>
  <si>
    <t>CSO 5 - ELIMINATE THE INTRODUCTION OF NON-INDIGENOUS SPECIES BY SHIPPING ACTIVITIES</t>
  </si>
  <si>
    <t>5.1 Networks</t>
  </si>
  <si>
    <t>5.1.1</t>
  </si>
  <si>
    <t xml:space="preserve">To contribute to the work of United Nations bodies and agencies, as well as international fora, which are active in the matter of biosafety, notably the: </t>
  </si>
  <si>
    <t>% of CPs participating in relevant international working groups</t>
  </si>
  <si>
    <t>5.1.1a</t>
  </si>
  <si>
    <t>● IMO (MEPC; PPR-WGs; CGs on ballast water and biofouling)</t>
  </si>
  <si>
    <t>5.1.1b</t>
  </si>
  <si>
    <t>● Regional Activity Centre for Specially Protected Areas (SPA/RAC)</t>
  </si>
  <si>
    <t>5.1.1c</t>
  </si>
  <si>
    <t>● EMSA</t>
  </si>
  <si>
    <t>5.2 Capacity Building / Technical Cooperation</t>
  </si>
  <si>
    <t>5.2.1</t>
  </si>
  <si>
    <t>To implement targeted technical cooperation and Capacity-building activities, in the Mediterranean to address implementation issues related to biosafety, namely the effective implementation of:</t>
  </si>
  <si>
    <t>5.2.1a</t>
  </si>
  <si>
    <t>● the Mediterranean Strategy on Ships’ Ballast Water Management, including its Action Plan and Timetable (the “Mediterranean BWM Strategy”)</t>
  </si>
  <si>
    <t>1 newly trained personnel per country per subject</t>
  </si>
  <si>
    <t>5.2.1b</t>
  </si>
  <si>
    <t>● the International Convention for the Control and Management of Ships’ Ballast Water and Sediments, 2004 (BWM Convention);</t>
  </si>
  <si>
    <t>5.2.1c</t>
  </si>
  <si>
    <t>● the International Convention on the Control of Harmful Anti-fouling Systems on Ships, 2001 (AFS Convention); and</t>
  </si>
  <si>
    <t>5.2.1d</t>
  </si>
  <si>
    <t>● the 2011 Guidelines for the control and management of ships’ biofouling to minimize the transfer of invasive aquatic species (Biofouling Guidelines), and associated best practices</t>
  </si>
  <si>
    <t>5.2.2</t>
  </si>
  <si>
    <t>To contribute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</si>
  <si>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5.2.3</t>
  </si>
  <si>
    <t>To increase awareness on and use, if needed, the services made available by EMSA in support of the Transposition, Implementation, and Enforcement following the Ratification of International Conventions offered under the SAFEMED project.</t>
  </si>
  <si>
    <t>% of CPs aware of such services</t>
  </si>
  <si>
    <t>5.2.4</t>
  </si>
  <si>
    <t>To increase awareness on and use, if needed, the services made available by EMSA with the aim to extend cooperation in the area of Directive 2002/59/EC – VTMIS (as amended).</t>
  </si>
  <si>
    <t xml:space="preserve">5.3 Operations </t>
  </si>
  <si>
    <t xml:space="preserve">5.4 Governance </t>
  </si>
  <si>
    <t>5.4.1</t>
  </si>
  <si>
    <t xml:space="preserve">To implement the Mediterranean BWM Strategy </t>
  </si>
  <si>
    <t>% of CP having implemented the Mediterranean Strategy</t>
  </si>
  <si>
    <t>5.5 Ratification / Transposition</t>
  </si>
  <si>
    <t>5.5.1</t>
  </si>
  <si>
    <t>To ratify and transpose the BWM Convention and the AFS Convention</t>
  </si>
  <si>
    <t>% of CPs having ratified, transposed and enforcing the BWM Convention and the AFS Convention</t>
  </si>
  <si>
    <t>5.6 Implementation</t>
  </si>
  <si>
    <t>5.7 Enforcement</t>
  </si>
  <si>
    <t>5.7.1</t>
  </si>
  <si>
    <t>Establish a effective Compliance Monitoring and Enforcement (CME) system in the Mediterranean region</t>
  </si>
  <si>
    <t>Date of establishment of CME</t>
  </si>
  <si>
    <t>5.7.2</t>
  </si>
  <si>
    <t xml:space="preserve">To set-up a national legal framework (regulations) as a basis for prosecuting discharge offenders for infringements of the BWM Convention and AFS Convention </t>
  </si>
  <si>
    <t>5.7.3</t>
  </si>
  <si>
    <t>To apply criteria for a common minimum level of fines for each offense provided for under the BWM Convention and AFS Convention</t>
  </si>
  <si>
    <t>5.7.4</t>
  </si>
  <si>
    <t>FSI to ensuring that registered vessels, including pleasure carft and fishing boats, comply with the BWM Convention and AFS Convention requirements and any other national rules and regulations;</t>
  </si>
  <si>
    <t>Number of inspections, of inspections, deficiencies found, and ships detained</t>
  </si>
  <si>
    <t xml:space="preserve">100% Compliance </t>
  </si>
  <si>
    <t>5.7.5</t>
  </si>
  <si>
    <t xml:space="preserve">To improve effectiveness of the Mediterranean MoU and to facilitate cooperation between the Paris MoU and the Mediterranean MoU </t>
  </si>
  <si>
    <t>5.8 Port Reception Facilities</t>
  </si>
  <si>
    <t>5.8.1</t>
  </si>
  <si>
    <t xml:space="preserve">To provide adequate reception facilities in Mediterranean ports, enabling their use as soon as they are available at a fee which should be reasonable and should not serve as a disincentive for thedisposal of ships’ ballast water sediments. </t>
  </si>
  <si>
    <t xml:space="preserve">% of major ports and terminals where cleaning or repair of ballast tanks comply with the provisions of the BWM Convention </t>
  </si>
  <si>
    <t>5.9 Alternative Energy / New Technologies</t>
  </si>
  <si>
    <t xml:space="preserve">5.10 Response Means </t>
  </si>
  <si>
    <t>5.11 Surveillance / Monitoring Means</t>
  </si>
  <si>
    <t>5.11.1</t>
  </si>
  <si>
    <t xml:space="preserve">Operational and accessible testing of ballast water in national laboratories </t>
  </si>
  <si>
    <t>% of CPs having testing facilities</t>
  </si>
  <si>
    <t>5.11.2</t>
  </si>
  <si>
    <t xml:space="preserve">To develop a database of new introductions of non-indigenous species recorded in the Mediterranean via ballast water </t>
  </si>
  <si>
    <t>Database established</t>
  </si>
  <si>
    <t xml:space="preserve">5.12 Standards / Guidelines  </t>
  </si>
  <si>
    <t>5.12.1</t>
  </si>
  <si>
    <t>To promote, disseminate and revise the existing recommendations, principles and guidelines, to develop new ones aimed at facilitating the implementation of the BWM Convention, AFS Convention and the Biofouling Guidelines, notably (but not limited to):</t>
  </si>
  <si>
    <t>5.12.1a</t>
  </si>
  <si>
    <t>● Guidance for Minimizing the Transfer of Invasive Aquatic Species as Biofouling (Hull Fouling) for Recreational Craft (MEPC.1/Circ.792)</t>
  </si>
  <si>
    <t>5.12.1b</t>
  </si>
  <si>
    <t>● Guidance for Evaluating the 2011 Guidelines for the Control and Management of Ships' Biofouling to minimize the  Transfer of Invasive Aquatic Species (MEPC.1/Circ.811)</t>
  </si>
  <si>
    <t>5.12.1c</t>
  </si>
  <si>
    <t>● Guidelines Concerning Pleasure Craft Activities and the Protection of the Marine Environment in the Mediterranean (Decision IG 17/9).</t>
  </si>
  <si>
    <t>5.12.1d</t>
  </si>
  <si>
    <t>● Ballast Water Management - Guidance for best practices on sampling (EMSA 2019)</t>
  </si>
  <si>
    <t>5.12.1e</t>
  </si>
  <si>
    <t>● Guidelines for Sediment Reception Facilities (G1) (MEPC.152(55));</t>
  </si>
  <si>
    <t>5.12.1f</t>
  </si>
  <si>
    <t xml:space="preserve"> ● Guidelines for Ballast Water Sampling (G2) (MEPC.173(58));</t>
  </si>
  <si>
    <t>5.12.1g</t>
  </si>
  <si>
    <t>● Guidelines for Ballast Water Management equivalent compliance (G3) (MEPC.123(53));</t>
  </si>
  <si>
    <t>5.12.1h</t>
  </si>
  <si>
    <t>● Guidelines for Ballast Water Management and Development of Ballast Water Mana2017 Guidelines gement Plans (G4) (MEPC.127(53));</t>
  </si>
  <si>
    <t>5.12.1i</t>
  </si>
  <si>
    <t>● Guidelines for Ballast Water Reception Facilities (G5) (MEPC.153(55));</t>
  </si>
  <si>
    <t>5.12.1j</t>
  </si>
  <si>
    <t>● 2017 Guidelines for Ballast Water Exchange (G6) (MEPC.288(71));</t>
  </si>
  <si>
    <t>5.12.1k</t>
  </si>
  <si>
    <t>● 2017 Guidelines for Risk Assessment under Regulation A-4 of the BWM Convention (G7) (MEPC.289(71));</t>
  </si>
  <si>
    <t>5.12.1l</t>
  </si>
  <si>
    <t>● Guidelines for approval of Ballast Water Management Systems (G8) (MEPC.279(70));</t>
  </si>
  <si>
    <t>5.12.1m</t>
  </si>
  <si>
    <t>● Procedure for approval of Ballast Water Management Systems that make use of active substances (G9) (MEPC.169(57));</t>
  </si>
  <si>
    <t>5.12.1n</t>
  </si>
  <si>
    <t>● Guidelines for approval and oversight of prototype Ballast Water Treatment technology programmes (G10) (MEPC.140(54));</t>
  </si>
  <si>
    <t>5.12.1o</t>
  </si>
  <si>
    <t>● Guidelines for Ballast Water exchange design and construction standards (G11) (MEPC.149(55));</t>
  </si>
  <si>
    <t>5.12.1p</t>
  </si>
  <si>
    <t>● 2012 Guidelines on design and construction to facilitate sediment control on ships (G12) (MEPC.209(63));</t>
  </si>
  <si>
    <t>5.12.1q</t>
  </si>
  <si>
    <t>● Guidelines for additional measures regarding ballast water management including emergency situations (G13) (MEPC.161(56));</t>
  </si>
  <si>
    <t>5.12.1r</t>
  </si>
  <si>
    <t>● Guidelines on designation of areas for ballast water exchange (G14) (MEPC.151(55));</t>
  </si>
  <si>
    <t>5.12.1s</t>
  </si>
  <si>
    <t>● The Experience-building phase associated with the BWM Convention, (MEPC.290(71));</t>
  </si>
  <si>
    <t>5.12.1t</t>
  </si>
  <si>
    <t>● Implementation of the BWM Convention, (MEPC.287(71));</t>
  </si>
  <si>
    <t>5.12.1u</t>
  </si>
  <si>
    <t>● Guidelines for Port State Control under the BWM Convention, (MEPC.252(67));</t>
  </si>
  <si>
    <t>5.12.1v</t>
  </si>
  <si>
    <t>● Information reporting on type approved ballast water management systems, (MEPC.228(65));</t>
  </si>
  <si>
    <t>5.12.1w</t>
  </si>
  <si>
    <t>● Procedures for approving other methods of ballast water management in accordance with Regulation B-37 of the BWM Convention, (MEPC.206(62));</t>
  </si>
  <si>
    <t>5.12.1x</t>
  </si>
  <si>
    <t>● Installation of ballast water management systems on new ships in accordance with the application dates contained in the BWM Convention, (MEPC.188(60));</t>
  </si>
  <si>
    <t>5.12.1y</t>
  </si>
  <si>
    <t>● Application of the BWM Convention to ships operating in sea areas where ballast water exchange in accordance with requirements B-4.1 and D-1 is not possible, (BWM.2/Circ.63));</t>
  </si>
  <si>
    <t>5.12.1z</t>
  </si>
  <si>
    <t>● Guidance on contingency measures under the BWM Convention, (BWM.2/Circ.62));</t>
  </si>
  <si>
    <t>5.12.1aa</t>
  </si>
  <si>
    <t>● Guidance on methodologies that may be used for enumerating viable organisms for type approval of ballast water management systems, (BWM.2/Circ.61));</t>
  </si>
  <si>
    <t>5.12.1bb</t>
  </si>
  <si>
    <t>● Guidance on best management practices for removal of anti-fouling coatings from ships including TBT hull paints, (AFS.3/Circ.3));</t>
  </si>
  <si>
    <t>5.12.1cc</t>
  </si>
  <si>
    <t>● 2010 Guidelines for Survey and Certification of Anti-Fouling Systems on Ships, MEPC.195(61)).</t>
  </si>
  <si>
    <t>5.13 Decision Making Tools</t>
  </si>
  <si>
    <t>5.13.1</t>
  </si>
  <si>
    <t>To explored possible interaction and capitalisation of decision support tools available at Mediterranean and European levels, notably:</t>
  </si>
  <si>
    <t>5.13.1a</t>
  </si>
  <si>
    <t>● Set up a web-based Mediterranean mechanism for exchanging information based on existing tools including the Marine Mediterranean Invasive Alien Species (MAMIAS)</t>
  </si>
  <si>
    <t>5.13.1b</t>
  </si>
  <si>
    <t>● Use risk assessment as a reliable tool to assist in ballast water management decision-making and in compliance, monitoring and enforcement procedures</t>
  </si>
  <si>
    <t>5.14 Monitoring and Reporting Obligations</t>
  </si>
  <si>
    <t>5.14.1</t>
  </si>
  <si>
    <t xml:space="preserve">To comply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 </t>
  </si>
  <si>
    <t>5.14.2</t>
  </si>
  <si>
    <t>To establish a survey, biological monitoring and risk assessment system for Mediterranean ports.</t>
  </si>
  <si>
    <t>System established</t>
  </si>
  <si>
    <t xml:space="preserve">5.15 Research and Development </t>
  </si>
  <si>
    <t>5.15.1</t>
  </si>
  <si>
    <t>To participate in IMO and Industry initiatives on new technologies and studies both on a national and regional levels</t>
  </si>
  <si>
    <t>% of CPs participating in relevant studies and initiatives</t>
  </si>
  <si>
    <t>CSO 6 - ACHIEVE A WELL-MANAGED SAFE AND POLLUTION FREE MEDITERRANEAN, WITH INTEGRATED MARINE SPATIAL PLANNING AND DESIGNATION OF SPECIAL AREAS, WHERE SHIPPING ACTIVITY HAS A LIMITED IMPACT UPON THE MARINE ENVIRONMENT</t>
  </si>
  <si>
    <t>6.1 Networks</t>
  </si>
  <si>
    <t>6.1.1</t>
  </si>
  <si>
    <t>To actively participate in networks and groups, and strengthen synergies between relevant networks related to marine spatial planning and the designation of special areas in the Mediterranean, including through:
a) the Priority Actions Programme/Regional Activity Centre (PAP/RAC) for other measure related to Marine Special Planning (MSP),
b) the Regional Activity Centre for Specially Protected Areas (SPA/RAC) for other measure related to Marine Protected Areas (MPAs), Specially Protected Areas of Mediterranean Importance (SPAMIs), Environmentally or Biologically Significant Areas (EBSA)
c) REMPEC, for other measures related to Special Areas under MARPOL and Particularly Sensitive Sea Areas (PSSAs)</t>
  </si>
  <si>
    <t xml:space="preserve">Number of joint activities organised </t>
  </si>
  <si>
    <t>At least 2 joint activities organised</t>
  </si>
  <si>
    <t>6.2 Capacity Building / Technical Cooperation</t>
  </si>
  <si>
    <t>6.2.1</t>
  </si>
  <si>
    <t xml:space="preserve">To implement targeted technical cooperation and Capacity-building activities, in the Mediterranean to address implementation issues related to designation of special areas namely :
a)    Special areas under MARPOL 
b)   PSSAs
c)    Traffic separation schemes (TSS) and other ship routeing systems </t>
  </si>
  <si>
    <t xml:space="preserve">Number of workshops / seminars organised at national or regional levels </t>
  </si>
  <si>
    <t xml:space="preserve">2 or 3 </t>
  </si>
  <si>
    <t>6.2.2</t>
  </si>
  <si>
    <t>To increase awareness on and use, if needed, the Traffic Density Mapping (TDM) services developed and made available by EMSA and aimed at facilitating the marine spatial planning and designation of special areas, where shipping activity has or has no impact on the marine environment</t>
  </si>
  <si>
    <t xml:space="preserve">6.3 Operations </t>
  </si>
  <si>
    <t>6.4 Governance</t>
  </si>
  <si>
    <t>6.4.1</t>
  </si>
  <si>
    <t>To ensure coordination with the relevant national competent authorities and in cooperation with other Mediterranean coastal States to achieve a well-managed safe and pollution free Mediterranean, with integrated marine spatial planning and designation of special areas, where shipping activity has a limited impact upon the marine environment</t>
  </si>
  <si>
    <t>6.4.1a</t>
  </si>
  <si>
    <t>● CPs having coordinated with relevant national competent authorities</t>
  </si>
  <si>
    <t>% of CPs having coordinated with relevant national competent authorities</t>
  </si>
  <si>
    <t>6.4.1b</t>
  </si>
  <si>
    <t>● CPs concerned consulted</t>
  </si>
  <si>
    <t>% of CPs concerned consulted</t>
  </si>
  <si>
    <t>6.4.2</t>
  </si>
  <si>
    <t>When and where possible, and without prejudice to the sovereign right of the States, in close collaboration with the relevant national competent authorities and in cooperation with other Mediterranean coastal States:</t>
  </si>
  <si>
    <t>6.4.2a</t>
  </si>
  <si>
    <t>to assess the feasibility to designate the Mediterranean region as a Special Area under MARPOL Annex IV Prevention of pollution by sewage, and to submit the related proposal to IMO, as appropriate including an assessment on the inclusion of black and grey water,</t>
  </si>
  <si>
    <t>Status of assessment</t>
  </si>
  <si>
    <t>Completed</t>
  </si>
  <si>
    <t>6.4.2b</t>
  </si>
  <si>
    <t>● to continue assessing the feasibility of the designation of certain areas the Mediterranean, as PSSA, and to submit the related proposals to IMO, as appropriate,</t>
  </si>
  <si>
    <t>6.4.2c</t>
  </si>
  <si>
    <t>● to propose additional appropriate routeing systems in the Mediterranean to IMO, where necessary, for possible adoption in accordance with international law;</t>
  </si>
  <si>
    <t xml:space="preserve">Number of proposals </t>
  </si>
  <si>
    <t>To be defined-</t>
  </si>
  <si>
    <t>6.4.2d</t>
  </si>
  <si>
    <t>● to draw up plans to deal with ships in distress, including, appropriate equipment and means, as required, and have defined the modalities of the response according to its nature and to the risk incurred;</t>
  </si>
  <si>
    <t>% of CPs having drawn up plans to deal with ships in distress</t>
  </si>
  <si>
    <t>6.4.3</t>
  </si>
  <si>
    <t xml:space="preserve">To take into account conservation management recommendations as described in ACCOBAMS Resolution 7.12 </t>
  </si>
  <si>
    <t>% of CPs implementing recommendations</t>
  </si>
  <si>
    <t>6.5 Ratification / Transposition</t>
  </si>
  <si>
    <t>6.5.1</t>
  </si>
  <si>
    <t>To ensure through appropriate national laws and regulations and institutional arrangements proper implementation, compliance monitoring and enforcement of domestic legislation of IMO measures related to PSSAs, routeing systems and Special Areas under MARPOL</t>
  </si>
  <si>
    <t>% of CPs having national laws and regulations and institutional arrangements in place</t>
  </si>
  <si>
    <t>6.6 Implementation</t>
  </si>
  <si>
    <t>6.6.1</t>
  </si>
  <si>
    <t>To develop a national work plan to execute the development and implementation of PSSA, routeing systems and Special Areas under MARPOL</t>
  </si>
  <si>
    <t xml:space="preserve">% of CPS with a national work plan </t>
  </si>
  <si>
    <t>6.7 Enforcement</t>
  </si>
  <si>
    <t>6.7.1</t>
  </si>
  <si>
    <t xml:space="preserve">To set-up a national legal framework (regulations) as a basis for prosecuting offenders for infringements of requirements of routeing measures, PSSAs, and Special Areas under MARPOL </t>
  </si>
  <si>
    <t>% of CPs with national legal framework in place</t>
  </si>
  <si>
    <t>6.7.2</t>
  </si>
  <si>
    <t>To set-up an effective compliance programme incorporating all of the following elements:
a)	Compliance monitoring through routine inspections, surveys, and/or examinations;
b)	Detection and policing “patrols“;
c)	Reporting procedures and incentives, including incentives for self-reporting;
d)	Adequate investigations of violations reported or otherwise detected;
e)	A system of adequate sanctions in respect of violations;
f)	Education and public awareness programmes; and
g)	Co-operation and co-ordination with other States parties.</t>
  </si>
  <si>
    <t>Date compliance programme is set up.</t>
  </si>
  <si>
    <t xml:space="preserve">6.8 Port Reception Facilities </t>
  </si>
  <si>
    <t xml:space="preserve">6.9 Alternative Energy / New Technologies </t>
  </si>
  <si>
    <t xml:space="preserve">6.10 Response Means </t>
  </si>
  <si>
    <t>6.11 Surveillance / Monitoring Means</t>
  </si>
  <si>
    <t>6.11.1</t>
  </si>
  <si>
    <t>To establish a robust surveillance and monitoring system including installation of Vessel Traffic Services (VTS)</t>
  </si>
  <si>
    <t>% of CPs having established a surveillance system</t>
  </si>
  <si>
    <t>6.11.2</t>
  </si>
  <si>
    <t>To enhance maritime safety, maritime security and marine pollution prevention/ response by strengthening the cooperation on AIS matters and taking part in projects on AIS information sharing thorough the MAREΣ,</t>
  </si>
  <si>
    <t>% of CPs participating</t>
  </si>
  <si>
    <t xml:space="preserve">6.12 Standards / Guidelines </t>
  </si>
  <si>
    <t>6.12.1</t>
  </si>
  <si>
    <t xml:space="preserve">To promote, disseminate and revise the existing recommendations, principles and guidelines, to develop new ones aimed at facilitating the establishment and management of special areas and routeing systems including the: </t>
  </si>
  <si>
    <t>6.12.1a</t>
  </si>
  <si>
    <t>● Guidance Document for Contracting Parties to the Barcelona Convention with regard to identifying and designating Particularly Sensitive Sea Areas in relation to Specially Protected Areas of Mediterranean Importance</t>
  </si>
  <si>
    <t>6.12.1b</t>
  </si>
  <si>
    <t>● Revised guidelines for the identification and designation of Particularly Sensitive Sea Areas (PSSAs) ( resolution A.982(24)); </t>
  </si>
  <si>
    <t>6.12.1c</t>
  </si>
  <si>
    <t>● Guidance note on the preparation of proposals on ships' routeing reporting systems (MSC.1/Circ.1060, as amended);</t>
  </si>
  <si>
    <t>6.12.1d</t>
  </si>
  <si>
    <t>● Procedure for the submission of documents containing proposals for the establishment of, or amendments to, ships' routeing systems or ship reporting systems (MSC.1-Circ.1608); and</t>
  </si>
  <si>
    <t>6.12.1e</t>
  </si>
  <si>
    <t>● Revised Guidelines for vessel traffic services, including Guidelines on Recruitment, Qualifications and Training of VTS Operators (A.857(20)).</t>
  </si>
  <si>
    <t>6.12.2</t>
  </si>
  <si>
    <t xml:space="preserve">To consider the recommendations from the “joint IWC-IUCN-ACCOBAMS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 .  </t>
  </si>
  <si>
    <t xml:space="preserve">% of CPs aware of such recommendations </t>
  </si>
  <si>
    <t xml:space="preserve">6.13 Decision Making Tools </t>
  </si>
  <si>
    <t>6.13.1a</t>
  </si>
  <si>
    <t>To increase awareness of any decision-support tools available to CPs and industry</t>
  </si>
  <si>
    <t xml:space="preserve"> Stakeholders</t>
  </si>
  <si>
    <t>6.13.1b</t>
  </si>
  <si>
    <t xml:space="preserve">CPs </t>
  </si>
  <si>
    <t>6.14 Monitoring and Reporting Obligations</t>
  </si>
  <si>
    <t xml:space="preserve">6.15 Research and Development </t>
  </si>
  <si>
    <t>6.15.1</t>
  </si>
  <si>
    <t>To carry out the required studies for a submission to IMO addressing all criteria for the designation of a particular area as PSSAs and Special Areas under MARPOL</t>
  </si>
  <si>
    <t xml:space="preserve">Number of studies carried out by interested CPs </t>
  </si>
  <si>
    <t xml:space="preserve">At least 1 / to be defined </t>
  </si>
  <si>
    <t>CSO 7 - IDENTIFY AND UNDERSTAND COLLECTIVELY EMERGING ISSUES RELATED TO POLLUTION FROM SHIPS IN THE MEDITERRANEAN, AND DEFINE REQUIRED ACTIONS TO ADDRESS ISSUES IDENTIFIED</t>
  </si>
  <si>
    <t>7.1 Networks</t>
  </si>
  <si>
    <t>7.1.1</t>
  </si>
  <si>
    <t xml:space="preserve">Identification of relevant network for each issue as it emerges, and active participation in said network on the identified issue </t>
  </si>
  <si>
    <t>% of CPs actively participating in networks related to specifically identified emerging issues</t>
  </si>
  <si>
    <t>7.2 Capacity Building / Technical Cooperation</t>
  </si>
  <si>
    <t>7.2.1</t>
  </si>
  <si>
    <t xml:space="preserve">Identification of training needs, and subsequent implementation of training, related to emerging issues as they arise </t>
  </si>
  <si>
    <t>number of trained personnel for each emerging issue</t>
  </si>
  <si>
    <t>Adequate number of personnel to be trained</t>
  </si>
  <si>
    <t xml:space="preserve">7.3 Operations </t>
  </si>
  <si>
    <t xml:space="preserve">7.4 Governance </t>
  </si>
  <si>
    <t>7.4.1</t>
  </si>
  <si>
    <t>To include the discussion of ‘new and emerging issues’ as a rolling agenda item at the Meeting of the Mediterranean Strategy (2022-2031)</t>
  </si>
  <si>
    <t>Number of discussions held on potential new and emerging issues</t>
  </si>
  <si>
    <t xml:space="preserve">Once per year </t>
  </si>
  <si>
    <t>7.4.2</t>
  </si>
  <si>
    <t>To submit proposals for the inclusion of new emerging issues to assess the need for a revised Strategy and Action Plan at the Meeting of the Mediterranean Strategy (2022-2031)</t>
  </si>
  <si>
    <t>Number of submissions</t>
  </si>
  <si>
    <t xml:space="preserve">As appropriate </t>
  </si>
  <si>
    <t>7.5 Ratification / Transposition</t>
  </si>
  <si>
    <t>7.6 Implementation</t>
  </si>
  <si>
    <t>7.7 Enforcement</t>
  </si>
  <si>
    <t xml:space="preserve">7.8 Port Reception Facilities </t>
  </si>
  <si>
    <t>7.9 Alternative Energy / New Technology</t>
  </si>
  <si>
    <t xml:space="preserve">7.10 Response Means </t>
  </si>
  <si>
    <t>7.11 Surveillance / Monitoring Means</t>
  </si>
  <si>
    <t>7.12 Standards / Guidelines</t>
  </si>
  <si>
    <t xml:space="preserve">7.13 Decision Making Tools </t>
  </si>
  <si>
    <t>7.14 Monitoring and Reporting Obligations</t>
  </si>
  <si>
    <t xml:space="preserve">7.15 Research and Development </t>
  </si>
  <si>
    <t>7.15.1</t>
  </si>
  <si>
    <t>To support and participate in research and development initiatives to investigate new and emerging issues related to pollution from ships in the Mediterranean</t>
  </si>
  <si>
    <t xml:space="preserve">Number of CPs participating </t>
  </si>
  <si>
    <t>Needs type</t>
  </si>
  <si>
    <t>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</si>
</sst>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809]#,##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u/>
      <sz val="11"/>
      <color theme="10"/>
      <name val="Calibri"/>
      <family val="2"/>
      <scheme val="minor"/>
    </font>
    <font>
      <b/>
      <sz val="12"/>
      <color theme="1"/>
      <name val="Calibri Light"/>
      <family val="2"/>
      <scheme val="major"/>
    </font>
    <font>
      <sz val="12"/>
      <color theme="1"/>
      <name val="Calibri Light"/>
      <family val="2"/>
      <scheme val="major"/>
    </font>
    <font>
      <b/>
      <sz val="12"/>
      <color rgb="FF000000"/>
      <name val="Calibri Light"/>
      <family val="2"/>
      <scheme val="major"/>
    </font>
    <font>
      <sz val="12"/>
      <color rgb="FF000000"/>
      <name val="Calibri Light"/>
      <family val="2"/>
      <scheme val="major"/>
    </font>
    <font>
      <i/>
      <sz val="12"/>
      <color theme="1"/>
      <name val="Calibri Light"/>
      <family val="2"/>
      <scheme val="major"/>
    </font>
    <font>
      <sz val="8"/>
      <name val="Calibri"/>
      <family val="2"/>
      <scheme val="minor"/>
    </font>
    <font>
      <vertAlign val="subscript"/>
      <sz val="12"/>
      <color theme="1"/>
      <name val="Calibri Light"/>
      <family val="2"/>
      <scheme val="major"/>
    </font>
    <font>
      <i/>
      <sz val="11"/>
      <color theme="1"/>
      <name val="Calibri"/>
      <family val="2"/>
      <scheme val="minor"/>
    </font>
    <font>
      <sz val="12"/>
      <name val="Calibri Light"/>
      <family val="2"/>
      <scheme val="major"/>
    </font>
    <font>
      <b/>
      <sz val="8"/>
      <color theme="1"/>
      <name val="Calibri Light"/>
      <family val="2"/>
      <scheme val="major"/>
    </font>
    <font>
      <sz val="8"/>
      <color theme="1"/>
      <name val="Calibri Light"/>
      <family val="2"/>
      <scheme val="major"/>
    </font>
    <font>
      <sz val="8"/>
      <color rgb="FF000000"/>
      <name val="Calibri Light"/>
      <family val="2"/>
      <scheme val="major"/>
    </font>
    <font>
      <b/>
      <sz val="8"/>
      <color rgb="FFFFFFFF"/>
      <name val="Calibri Light"/>
      <family val="2"/>
      <scheme val="major"/>
    </font>
    <font>
      <sz val="8"/>
      <name val="Calibri Light"/>
      <family val="2"/>
      <scheme val="major"/>
    </font>
    <font>
      <b/>
      <u/>
      <sz val="16"/>
      <color theme="1"/>
      <name val="Calibri"/>
      <family val="2"/>
      <scheme val="minor"/>
    </font>
    <font>
      <sz val="11"/>
      <color theme="1"/>
      <name val="Calibri"/>
      <family val="2"/>
      <charset val="1"/>
    </font>
    <font>
      <b/>
      <sz val="11"/>
      <color theme="1"/>
      <name val="Calibri"/>
      <family val="2"/>
    </font>
    <font>
      <sz val="12"/>
      <color theme="1"/>
      <name val="Calibri"/>
      <family val="2"/>
      <scheme val="minor"/>
    </font>
    <font>
      <sz val="14"/>
      <color theme="1"/>
      <name val="Calibri"/>
      <family val="2"/>
      <scheme val="minor"/>
    </font>
    <font>
      <b/>
      <sz val="18"/>
      <color theme="1"/>
      <name val="Calibri"/>
      <family val="2"/>
      <scheme val="minor"/>
    </font>
    <font>
      <b/>
      <sz val="14"/>
      <color theme="1"/>
      <name val="Calibri"/>
      <family val="2"/>
      <scheme val="minor"/>
    </font>
    <font>
      <b/>
      <sz val="11"/>
      <color rgb="FF444444"/>
      <name val="Calibri"/>
      <family val="2"/>
      <charset val="1"/>
    </font>
    <font>
      <sz val="12"/>
      <color theme="1"/>
      <name val="Calibri Light"/>
      <family val="2"/>
      <scheme val="major"/>
    </font>
    <font>
      <sz val="12"/>
      <color theme="1"/>
      <name val="Calibri"/>
      <family val="2"/>
    </font>
    <font>
      <b/>
      <sz val="11"/>
      <color rgb="FFFFFFFF"/>
      <name val="Calibri"/>
      <family val="2"/>
      <charset val="1"/>
    </font>
    <font>
      <b/>
      <sz val="11"/>
      <color rgb="FF0070C0"/>
      <name val="Calibri"/>
      <family val="2"/>
      <scheme val="minor"/>
    </font>
  </fonts>
  <fills count="16">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C000"/>
        <bgColor indexed="64"/>
      </patternFill>
    </fill>
    <fill>
      <patternFill patternType="solid">
        <fgColor rgb="FF5B9BD5"/>
        <bgColor indexed="64"/>
      </patternFill>
    </fill>
    <fill>
      <patternFill patternType="solid">
        <fgColor rgb="FF92D050"/>
        <bgColor indexed="64"/>
      </patternFill>
    </fill>
    <fill>
      <patternFill patternType="solid">
        <fgColor rgb="FF9966FF"/>
        <bgColor indexed="64"/>
      </patternFill>
    </fill>
    <fill>
      <patternFill patternType="solid">
        <fgColor rgb="FFFF9999"/>
        <bgColor indexed="64"/>
      </patternFill>
    </fill>
    <fill>
      <patternFill patternType="solid">
        <fgColor rgb="FFA5A5A5"/>
        <bgColor indexed="64"/>
      </patternFill>
    </fill>
    <fill>
      <patternFill patternType="solid">
        <fgColor rgb="FFDDEBF7"/>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90">
    <xf numFmtId="0" fontId="0" fillId="0" borderId="0" xfId="0"/>
    <xf numFmtId="0" fontId="6" fillId="0" borderId="0" xfId="0" applyFont="1" applyAlignment="1">
      <alignment vertical="top" wrapText="1"/>
    </xf>
    <xf numFmtId="0" fontId="6" fillId="4"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6" fillId="5" borderId="0" xfId="0" applyFont="1" applyFill="1" applyAlignment="1">
      <alignment vertical="top" wrapText="1"/>
    </xf>
    <xf numFmtId="0" fontId="5" fillId="2" borderId="9" xfId="0" applyFont="1" applyFill="1" applyBorder="1" applyAlignment="1">
      <alignment vertical="top" wrapText="1"/>
    </xf>
    <xf numFmtId="0" fontId="7" fillId="2" borderId="9" xfId="0" applyFont="1" applyFill="1" applyBorder="1" applyAlignment="1">
      <alignment vertical="top" wrapText="1"/>
    </xf>
    <xf numFmtId="0" fontId="6" fillId="0" borderId="9" xfId="0" applyFont="1" applyBorder="1" applyAlignment="1">
      <alignment vertical="top" wrapText="1"/>
    </xf>
    <xf numFmtId="9" fontId="6" fillId="0" borderId="9" xfId="0" applyNumberFormat="1" applyFont="1" applyBorder="1" applyAlignment="1">
      <alignment vertical="top" wrapText="1"/>
    </xf>
    <xf numFmtId="0" fontId="9" fillId="0" borderId="9" xfId="0" applyFont="1" applyBorder="1" applyAlignment="1">
      <alignment vertical="top" wrapText="1"/>
    </xf>
    <xf numFmtId="9" fontId="9" fillId="0" borderId="9" xfId="0" applyNumberFormat="1" applyFont="1" applyBorder="1" applyAlignment="1">
      <alignment vertical="top" wrapText="1"/>
    </xf>
    <xf numFmtId="0" fontId="8" fillId="0" borderId="9" xfId="0" applyFont="1" applyBorder="1" applyAlignment="1">
      <alignment vertical="top" wrapText="1"/>
    </xf>
    <xf numFmtId="0" fontId="8" fillId="3" borderId="9" xfId="0" applyFont="1" applyFill="1" applyBorder="1" applyAlignment="1">
      <alignment vertical="top" wrapText="1"/>
    </xf>
    <xf numFmtId="0" fontId="6" fillId="3" borderId="9" xfId="0" applyFont="1" applyFill="1" applyBorder="1" applyAlignment="1">
      <alignment vertical="top" wrapText="1"/>
    </xf>
    <xf numFmtId="9" fontId="8" fillId="0" borderId="9" xfId="0" applyNumberFormat="1" applyFont="1" applyBorder="1" applyAlignment="1">
      <alignment vertical="top" wrapText="1"/>
    </xf>
    <xf numFmtId="9" fontId="8" fillId="3" borderId="9" xfId="0" applyNumberFormat="1" applyFont="1" applyFill="1" applyBorder="1" applyAlignment="1">
      <alignment vertical="top" wrapText="1"/>
    </xf>
    <xf numFmtId="9" fontId="6" fillId="0" borderId="9" xfId="1" applyFont="1" applyBorder="1" applyAlignment="1">
      <alignment vertical="top" wrapText="1"/>
    </xf>
    <xf numFmtId="0" fontId="13" fillId="0" borderId="9" xfId="0" applyFont="1" applyBorder="1" applyAlignment="1">
      <alignment vertical="top" wrapText="1"/>
    </xf>
    <xf numFmtId="0" fontId="8" fillId="5" borderId="9" xfId="0" applyFont="1" applyFill="1" applyBorder="1" applyAlignment="1">
      <alignment vertical="top" wrapText="1"/>
    </xf>
    <xf numFmtId="0" fontId="6" fillId="5" borderId="9" xfId="0" applyFont="1" applyFill="1" applyBorder="1" applyAlignment="1">
      <alignment vertical="top" wrapText="1"/>
    </xf>
    <xf numFmtId="0" fontId="0" fillId="4" borderId="0" xfId="0" applyFill="1"/>
    <xf numFmtId="9" fontId="6" fillId="5" borderId="9" xfId="0" applyNumberFormat="1" applyFont="1" applyFill="1" applyBorder="1" applyAlignment="1">
      <alignment vertical="top" wrapText="1"/>
    </xf>
    <xf numFmtId="9" fontId="13" fillId="0" borderId="9" xfId="0" applyNumberFormat="1" applyFont="1" applyBorder="1" applyAlignment="1">
      <alignment vertical="top" wrapText="1"/>
    </xf>
    <xf numFmtId="0" fontId="13" fillId="5" borderId="9" xfId="0" applyFont="1" applyFill="1" applyBorder="1" applyAlignment="1">
      <alignment vertical="top" wrapText="1"/>
    </xf>
    <xf numFmtId="9" fontId="13" fillId="5" borderId="9" xfId="0" applyNumberFormat="1" applyFont="1" applyFill="1" applyBorder="1" applyAlignment="1">
      <alignment vertical="top" wrapText="1"/>
    </xf>
    <xf numFmtId="0" fontId="6" fillId="6" borderId="0" xfId="0" applyFont="1" applyFill="1" applyAlignment="1">
      <alignment vertical="top" wrapText="1"/>
    </xf>
    <xf numFmtId="0" fontId="0" fillId="6" borderId="0" xfId="0" applyFill="1" applyAlignment="1">
      <alignment vertical="top" wrapText="1"/>
    </xf>
    <xf numFmtId="0" fontId="14" fillId="2" borderId="9" xfId="0" applyFont="1" applyFill="1" applyBorder="1" applyAlignment="1">
      <alignment vertical="top" wrapText="1"/>
    </xf>
    <xf numFmtId="0" fontId="15" fillId="0" borderId="9" xfId="0" applyFont="1" applyBorder="1" applyAlignment="1">
      <alignment vertical="top" wrapText="1"/>
    </xf>
    <xf numFmtId="0" fontId="15" fillId="5" borderId="9" xfId="0" applyFont="1" applyFill="1" applyBorder="1" applyAlignment="1">
      <alignment vertical="top" wrapText="1"/>
    </xf>
    <xf numFmtId="0" fontId="18" fillId="0" borderId="9" xfId="0" applyFont="1" applyBorder="1" applyAlignment="1">
      <alignment vertical="top" wrapText="1"/>
    </xf>
    <xf numFmtId="0" fontId="18" fillId="5" borderId="9" xfId="0" applyFont="1" applyFill="1" applyBorder="1" applyAlignment="1">
      <alignment vertical="top" wrapText="1"/>
    </xf>
    <xf numFmtId="0" fontId="15" fillId="6" borderId="0" xfId="0" applyFont="1" applyFill="1" applyAlignment="1">
      <alignment vertical="top" wrapText="1"/>
    </xf>
    <xf numFmtId="0" fontId="15" fillId="0" borderId="0" xfId="0" applyFont="1" applyAlignment="1">
      <alignment vertical="top" wrapText="1"/>
    </xf>
    <xf numFmtId="0" fontId="6" fillId="5" borderId="10" xfId="0" applyFont="1" applyFill="1" applyBorder="1" applyAlignment="1">
      <alignment vertical="top" wrapText="1"/>
    </xf>
    <xf numFmtId="0" fontId="7" fillId="2" borderId="11" xfId="0" applyFont="1" applyFill="1" applyBorder="1" applyAlignment="1">
      <alignment vertical="top" wrapText="1"/>
    </xf>
    <xf numFmtId="9" fontId="6" fillId="0" borderId="11" xfId="0" applyNumberFormat="1" applyFont="1" applyBorder="1" applyAlignment="1">
      <alignment vertical="top" wrapText="1"/>
    </xf>
    <xf numFmtId="0" fontId="6" fillId="0" borderId="11" xfId="0" applyFont="1" applyBorder="1" applyAlignment="1">
      <alignment vertical="top" wrapText="1"/>
    </xf>
    <xf numFmtId="0" fontId="6" fillId="5" borderId="11" xfId="0" applyFont="1" applyFill="1" applyBorder="1" applyAlignment="1">
      <alignment vertical="top" wrapText="1"/>
    </xf>
    <xf numFmtId="0" fontId="8" fillId="0" borderId="11" xfId="0" applyFont="1" applyBorder="1" applyAlignment="1">
      <alignment vertical="top" wrapText="1"/>
    </xf>
    <xf numFmtId="0" fontId="8" fillId="3" borderId="11" xfId="0" applyFont="1" applyFill="1" applyBorder="1" applyAlignment="1">
      <alignment vertical="top" wrapText="1"/>
    </xf>
    <xf numFmtId="0" fontId="6" fillId="3" borderId="11" xfId="0" applyFont="1" applyFill="1" applyBorder="1" applyAlignment="1">
      <alignment vertical="top" wrapText="1"/>
    </xf>
    <xf numFmtId="9" fontId="8" fillId="3" borderId="11" xfId="0" applyNumberFormat="1" applyFont="1" applyFill="1" applyBorder="1" applyAlignment="1">
      <alignment vertical="top" wrapText="1"/>
    </xf>
    <xf numFmtId="0" fontId="8" fillId="5" borderId="11" xfId="0" applyFont="1" applyFill="1" applyBorder="1" applyAlignment="1">
      <alignment vertical="top" wrapText="1"/>
    </xf>
    <xf numFmtId="0" fontId="6" fillId="6" borderId="12" xfId="0" applyFont="1" applyFill="1" applyBorder="1" applyAlignment="1">
      <alignment vertical="top" textRotation="45" wrapText="1"/>
    </xf>
    <xf numFmtId="0" fontId="6" fillId="6" borderId="12" xfId="0" applyFont="1" applyFill="1" applyBorder="1" applyAlignment="1">
      <alignment vertical="top" wrapText="1"/>
    </xf>
    <xf numFmtId="9" fontId="6" fillId="6" borderId="12" xfId="0" applyNumberFormat="1" applyFont="1" applyFill="1" applyBorder="1" applyAlignment="1">
      <alignment vertical="top" wrapText="1"/>
    </xf>
    <xf numFmtId="0" fontId="8" fillId="6" borderId="12" xfId="0" applyFont="1" applyFill="1" applyBorder="1" applyAlignment="1">
      <alignment vertical="top" wrapText="1"/>
    </xf>
    <xf numFmtId="9" fontId="8" fillId="6" borderId="12" xfId="0" applyNumberFormat="1" applyFont="1" applyFill="1" applyBorder="1" applyAlignment="1">
      <alignment vertical="top" wrapText="1"/>
    </xf>
    <xf numFmtId="9" fontId="6" fillId="0" borderId="0" xfId="0" applyNumberFormat="1" applyFont="1" applyAlignment="1">
      <alignment vertical="center"/>
    </xf>
    <xf numFmtId="0" fontId="0" fillId="6" borderId="0" xfId="0" applyFill="1" applyAlignment="1">
      <alignment wrapText="1"/>
    </xf>
    <xf numFmtId="0" fontId="24" fillId="6" borderId="7" xfId="0" applyFont="1" applyFill="1" applyBorder="1" applyAlignment="1">
      <alignment horizontal="right" wrapText="1"/>
    </xf>
    <xf numFmtId="0" fontId="12" fillId="6" borderId="1" xfId="0" applyFont="1" applyFill="1" applyBorder="1" applyAlignment="1">
      <alignment wrapText="1"/>
    </xf>
    <xf numFmtId="0" fontId="22" fillId="0" borderId="15" xfId="0" applyFont="1" applyBorder="1" applyAlignment="1">
      <alignment wrapText="1"/>
    </xf>
    <xf numFmtId="0" fontId="22" fillId="0" borderId="0" xfId="0" applyFont="1" applyAlignment="1">
      <alignment wrapText="1"/>
    </xf>
    <xf numFmtId="0" fontId="22" fillId="0" borderId="16" xfId="0" applyFont="1" applyBorder="1" applyAlignment="1">
      <alignment wrapText="1"/>
    </xf>
    <xf numFmtId="0" fontId="22" fillId="0" borderId="6" xfId="0" applyFont="1" applyBorder="1" applyAlignment="1">
      <alignment wrapText="1"/>
    </xf>
    <xf numFmtId="0" fontId="23" fillId="0" borderId="18" xfId="0" applyFont="1" applyBorder="1" applyAlignment="1">
      <alignment wrapText="1"/>
    </xf>
    <xf numFmtId="0" fontId="25" fillId="0" borderId="19" xfId="0" applyFont="1" applyBorder="1" applyAlignment="1">
      <alignment wrapText="1"/>
    </xf>
    <xf numFmtId="0" fontId="25" fillId="0" borderId="19" xfId="0" applyFont="1" applyBorder="1"/>
    <xf numFmtId="0" fontId="25" fillId="0" borderId="20" xfId="0" applyFont="1" applyBorder="1" applyAlignment="1">
      <alignment wrapText="1"/>
    </xf>
    <xf numFmtId="0" fontId="21" fillId="0" borderId="7" xfId="0" quotePrefix="1" applyFont="1" applyBorder="1" applyAlignment="1">
      <alignment horizontal="left" vertical="top" wrapText="1"/>
    </xf>
    <xf numFmtId="0" fontId="23"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2"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4" fillId="0" borderId="8" xfId="2" applyBorder="1" applyAlignment="1">
      <alignment horizontal="left" vertical="top" wrapText="1"/>
    </xf>
    <xf numFmtId="0" fontId="0" fillId="7" borderId="0" xfId="0" applyFill="1" applyAlignment="1">
      <alignment wrapText="1"/>
    </xf>
    <xf numFmtId="0" fontId="23" fillId="7" borderId="0" xfId="0" applyFont="1" applyFill="1" applyAlignment="1">
      <alignment wrapText="1"/>
    </xf>
    <xf numFmtId="0" fontId="0" fillId="7" borderId="0" xfId="0" applyFill="1"/>
    <xf numFmtId="0" fontId="6" fillId="0" borderId="10" xfId="0" applyFont="1" applyBorder="1" applyAlignment="1">
      <alignment vertical="top" wrapText="1"/>
    </xf>
    <xf numFmtId="9" fontId="6" fillId="5" borderId="11" xfId="0" applyNumberFormat="1" applyFont="1" applyFill="1" applyBorder="1" applyAlignment="1">
      <alignment vertical="top" wrapText="1"/>
    </xf>
    <xf numFmtId="0" fontId="20" fillId="0" borderId="6" xfId="0" applyFont="1" applyBorder="1" applyAlignment="1">
      <alignment horizontal="left" vertical="top" wrapText="1"/>
    </xf>
    <xf numFmtId="164" fontId="6" fillId="0" borderId="0" xfId="0" applyNumberFormat="1" applyFont="1" applyAlignment="1">
      <alignment vertical="center"/>
    </xf>
    <xf numFmtId="3" fontId="6" fillId="0" borderId="9" xfId="0" applyNumberFormat="1" applyFont="1" applyBorder="1" applyAlignment="1">
      <alignment vertical="top" wrapText="1"/>
    </xf>
    <xf numFmtId="0" fontId="27" fillId="0" borderId="9" xfId="0" applyFont="1" applyBorder="1" applyAlignment="1">
      <alignment vertical="top" wrapText="1"/>
    </xf>
    <xf numFmtId="0" fontId="27" fillId="5" borderId="9" xfId="0" applyFont="1" applyFill="1" applyBorder="1" applyAlignment="1">
      <alignment vertical="top" wrapText="1"/>
    </xf>
    <xf numFmtId="9" fontId="27" fillId="5" borderId="9" xfId="0" applyNumberFormat="1" applyFont="1" applyFill="1" applyBorder="1" applyAlignment="1">
      <alignment vertical="top" wrapText="1"/>
    </xf>
    <xf numFmtId="0" fontId="27" fillId="5" borderId="10" xfId="0" applyFont="1" applyFill="1" applyBorder="1" applyAlignment="1">
      <alignment vertical="top" wrapText="1"/>
    </xf>
    <xf numFmtId="9" fontId="27" fillId="6" borderId="12" xfId="0" applyNumberFormat="1" applyFont="1" applyFill="1" applyBorder="1" applyAlignment="1">
      <alignment vertical="top" wrapText="1"/>
    </xf>
    <xf numFmtId="9" fontId="27" fillId="5" borderId="11" xfId="0" applyNumberFormat="1" applyFont="1" applyFill="1" applyBorder="1" applyAlignment="1">
      <alignment vertical="top" wrapText="1"/>
    </xf>
    <xf numFmtId="0" fontId="6" fillId="0" borderId="9" xfId="0" applyFont="1" applyBorder="1" applyAlignment="1">
      <alignment horizontal="left" vertical="top" wrapText="1" indent="2"/>
    </xf>
    <xf numFmtId="0" fontId="15" fillId="3" borderId="9" xfId="0" applyFont="1" applyFill="1" applyBorder="1" applyAlignment="1">
      <alignment vertical="top" wrapText="1"/>
    </xf>
    <xf numFmtId="9" fontId="6" fillId="3" borderId="9" xfId="0" applyNumberFormat="1" applyFont="1" applyFill="1" applyBorder="1" applyAlignment="1">
      <alignment vertical="top" wrapText="1"/>
    </xf>
    <xf numFmtId="0" fontId="6" fillId="3" borderId="10"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27" fillId="0" borderId="23" xfId="0" applyFont="1" applyBorder="1" applyAlignment="1">
      <alignment vertical="top" wrapText="1"/>
    </xf>
    <xf numFmtId="0" fontId="6" fillId="0" borderId="23" xfId="0" applyFont="1" applyBorder="1" applyAlignment="1">
      <alignment vertical="top" wrapText="1"/>
    </xf>
    <xf numFmtId="0" fontId="15" fillId="0" borderId="23" xfId="0" applyFont="1" applyBorder="1" applyAlignment="1">
      <alignment vertical="top" wrapText="1"/>
    </xf>
    <xf numFmtId="0" fontId="6" fillId="0" borderId="24" xfId="0" applyFont="1" applyBorder="1" applyAlignment="1">
      <alignment vertical="top" wrapText="1"/>
    </xf>
    <xf numFmtId="0" fontId="15" fillId="0" borderId="24" xfId="0" applyFont="1" applyBorder="1" applyAlignment="1">
      <alignment vertical="top" wrapText="1"/>
    </xf>
    <xf numFmtId="0" fontId="6" fillId="0" borderId="24" xfId="0" applyFont="1" applyBorder="1" applyAlignment="1">
      <alignment horizontal="left" vertical="top" wrapText="1" indent="2"/>
    </xf>
    <xf numFmtId="9" fontId="6" fillId="0" borderId="24" xfId="1"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5" fillId="0" borderId="27" xfId="0" applyFont="1" applyBorder="1" applyAlignment="1">
      <alignment vertical="top" wrapText="1"/>
    </xf>
    <xf numFmtId="9" fontId="6" fillId="0" borderId="27" xfId="0" applyNumberFormat="1" applyFont="1" applyBorder="1" applyAlignment="1">
      <alignment vertical="top" wrapText="1"/>
    </xf>
    <xf numFmtId="0" fontId="6" fillId="0" borderId="28" xfId="0" applyFont="1" applyBorder="1" applyAlignment="1">
      <alignment vertical="top" wrapText="1"/>
    </xf>
    <xf numFmtId="9" fontId="6" fillId="0" borderId="29" xfId="0" applyNumberFormat="1"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14" fillId="8" borderId="9" xfId="0" applyFont="1" applyFill="1" applyBorder="1" applyAlignment="1">
      <alignment vertical="top" wrapText="1"/>
    </xf>
    <xf numFmtId="0" fontId="5" fillId="8" borderId="9" xfId="0" applyFont="1" applyFill="1" applyBorder="1" applyAlignment="1">
      <alignment vertical="top" wrapText="1"/>
    </xf>
    <xf numFmtId="0" fontId="7" fillId="8" borderId="9" xfId="0" applyFont="1" applyFill="1" applyBorder="1" applyAlignment="1">
      <alignment vertical="top" wrapText="1"/>
    </xf>
    <xf numFmtId="0" fontId="7" fillId="8" borderId="10" xfId="0" applyFont="1" applyFill="1" applyBorder="1" applyAlignment="1">
      <alignment vertical="top" wrapText="1"/>
    </xf>
    <xf numFmtId="0" fontId="6" fillId="8" borderId="12" xfId="0" applyFont="1" applyFill="1" applyBorder="1" applyAlignment="1">
      <alignment vertical="top" textRotation="45" wrapText="1"/>
    </xf>
    <xf numFmtId="0" fontId="7" fillId="8" borderId="11" xfId="0" applyFont="1" applyFill="1" applyBorder="1" applyAlignment="1">
      <alignment vertical="top" wrapText="1"/>
    </xf>
    <xf numFmtId="0" fontId="26" fillId="8" borderId="0" xfId="0" applyFont="1" applyFill="1"/>
    <xf numFmtId="0" fontId="26" fillId="9" borderId="0" xfId="0" applyFont="1" applyFill="1"/>
    <xf numFmtId="0" fontId="15" fillId="9" borderId="9" xfId="0" applyFont="1" applyFill="1" applyBorder="1" applyAlignment="1">
      <alignment vertical="top" wrapText="1"/>
    </xf>
    <xf numFmtId="0" fontId="6" fillId="9" borderId="9" xfId="0" applyFont="1" applyFill="1" applyBorder="1" applyAlignment="1">
      <alignment vertical="top" wrapText="1"/>
    </xf>
    <xf numFmtId="0" fontId="6" fillId="9" borderId="10" xfId="0" applyFont="1" applyFill="1" applyBorder="1" applyAlignment="1">
      <alignment vertical="top" wrapText="1"/>
    </xf>
    <xf numFmtId="0" fontId="6" fillId="9" borderId="12" xfId="0" applyFont="1" applyFill="1" applyBorder="1" applyAlignment="1">
      <alignment vertical="top" wrapText="1"/>
    </xf>
    <xf numFmtId="0" fontId="6" fillId="9" borderId="11" xfId="0" applyFont="1" applyFill="1" applyBorder="1" applyAlignment="1">
      <alignment vertical="top" wrapText="1"/>
    </xf>
    <xf numFmtId="0" fontId="26" fillId="10" borderId="0" xfId="0" applyFont="1" applyFill="1"/>
    <xf numFmtId="0" fontId="15" fillId="10" borderId="9" xfId="0" applyFont="1" applyFill="1" applyBorder="1" applyAlignment="1">
      <alignment vertical="top" wrapText="1"/>
    </xf>
    <xf numFmtId="0" fontId="6" fillId="10" borderId="9" xfId="0" applyFont="1" applyFill="1" applyBorder="1" applyAlignment="1">
      <alignment vertical="top" wrapText="1"/>
    </xf>
    <xf numFmtId="9" fontId="6" fillId="10" borderId="9" xfId="0" applyNumberFormat="1" applyFont="1" applyFill="1" applyBorder="1" applyAlignment="1">
      <alignment vertical="top" wrapText="1"/>
    </xf>
    <xf numFmtId="0" fontId="6" fillId="10" borderId="10" xfId="0" applyFont="1" applyFill="1" applyBorder="1" applyAlignment="1">
      <alignment vertical="top" wrapText="1"/>
    </xf>
    <xf numFmtId="0" fontId="6" fillId="10" borderId="12" xfId="0" applyFont="1" applyFill="1" applyBorder="1" applyAlignment="1">
      <alignment vertical="top" wrapText="1"/>
    </xf>
    <xf numFmtId="0" fontId="6" fillId="10" borderId="11" xfId="0" applyFont="1" applyFill="1" applyBorder="1" applyAlignment="1">
      <alignment vertical="top" wrapText="1"/>
    </xf>
    <xf numFmtId="0" fontId="26" fillId="11" borderId="0" xfId="0" applyFont="1" applyFill="1"/>
    <xf numFmtId="0" fontId="15" fillId="11" borderId="9" xfId="0" applyFont="1" applyFill="1" applyBorder="1" applyAlignment="1">
      <alignment vertical="top" wrapText="1"/>
    </xf>
    <xf numFmtId="0" fontId="6" fillId="11" borderId="9" xfId="0" applyFont="1" applyFill="1" applyBorder="1" applyAlignment="1">
      <alignment vertical="top" wrapText="1"/>
    </xf>
    <xf numFmtId="9" fontId="6" fillId="11" borderId="9" xfId="0" applyNumberFormat="1" applyFont="1" applyFill="1" applyBorder="1" applyAlignment="1">
      <alignment vertical="top" wrapText="1"/>
    </xf>
    <xf numFmtId="0" fontId="6" fillId="11" borderId="10" xfId="0" applyFont="1" applyFill="1" applyBorder="1" applyAlignment="1">
      <alignment vertical="top" wrapText="1"/>
    </xf>
    <xf numFmtId="0" fontId="6" fillId="11" borderId="12" xfId="0" applyFont="1" applyFill="1" applyBorder="1" applyAlignment="1">
      <alignment vertical="top" wrapText="1"/>
    </xf>
    <xf numFmtId="0" fontId="6" fillId="11" borderId="11" xfId="0" applyFont="1" applyFill="1" applyBorder="1" applyAlignment="1">
      <alignment vertical="top" wrapText="1"/>
    </xf>
    <xf numFmtId="0" fontId="18" fillId="12" borderId="9" xfId="0" applyFont="1" applyFill="1" applyBorder="1" applyAlignment="1">
      <alignment vertical="top" wrapText="1"/>
    </xf>
    <xf numFmtId="0" fontId="13" fillId="12" borderId="9" xfId="0" applyFont="1" applyFill="1" applyBorder="1" applyAlignment="1">
      <alignment vertical="top" wrapText="1"/>
    </xf>
    <xf numFmtId="0" fontId="6" fillId="12" borderId="9" xfId="0" applyFont="1" applyFill="1" applyBorder="1" applyAlignment="1">
      <alignment vertical="top" wrapText="1"/>
    </xf>
    <xf numFmtId="9" fontId="13" fillId="12" borderId="9" xfId="0" applyNumberFormat="1" applyFont="1" applyFill="1" applyBorder="1" applyAlignment="1">
      <alignment vertical="top" wrapText="1"/>
    </xf>
    <xf numFmtId="0" fontId="6" fillId="12" borderId="10" xfId="0" applyFont="1" applyFill="1" applyBorder="1" applyAlignment="1">
      <alignment vertical="top" wrapText="1"/>
    </xf>
    <xf numFmtId="0" fontId="6" fillId="12" borderId="12" xfId="0" applyFont="1" applyFill="1" applyBorder="1" applyAlignment="1">
      <alignment vertical="top" wrapText="1"/>
    </xf>
    <xf numFmtId="0" fontId="6" fillId="12" borderId="11" xfId="0" applyFont="1" applyFill="1" applyBorder="1" applyAlignment="1">
      <alignment vertical="top" wrapText="1"/>
    </xf>
    <xf numFmtId="0" fontId="26" fillId="13" borderId="0" xfId="0" applyFont="1" applyFill="1"/>
    <xf numFmtId="0" fontId="18" fillId="13" borderId="9" xfId="0" applyFont="1" applyFill="1" applyBorder="1" applyAlignment="1">
      <alignment vertical="top" wrapText="1"/>
    </xf>
    <xf numFmtId="0" fontId="13" fillId="13" borderId="9" xfId="0" applyFont="1" applyFill="1" applyBorder="1" applyAlignment="1">
      <alignment vertical="top" wrapText="1"/>
    </xf>
    <xf numFmtId="0" fontId="6" fillId="13" borderId="9" xfId="0" applyFont="1" applyFill="1" applyBorder="1" applyAlignment="1">
      <alignment vertical="top" wrapText="1"/>
    </xf>
    <xf numFmtId="0" fontId="6" fillId="13" borderId="10" xfId="0" applyFont="1" applyFill="1" applyBorder="1" applyAlignment="1">
      <alignment vertical="top" wrapText="1"/>
    </xf>
    <xf numFmtId="0" fontId="6" fillId="13" borderId="12" xfId="0" applyFont="1" applyFill="1" applyBorder="1" applyAlignment="1">
      <alignment vertical="top" wrapText="1"/>
    </xf>
    <xf numFmtId="0" fontId="6" fillId="13" borderId="11" xfId="0" applyFont="1" applyFill="1" applyBorder="1" applyAlignment="1">
      <alignment vertical="top" wrapText="1"/>
    </xf>
    <xf numFmtId="0" fontId="6" fillId="6" borderId="32" xfId="0" applyFont="1" applyFill="1" applyBorder="1" applyAlignment="1">
      <alignment vertical="top" wrapText="1"/>
    </xf>
    <xf numFmtId="0" fontId="6" fillId="0" borderId="29" xfId="0" applyFont="1" applyBorder="1" applyAlignment="1">
      <alignment vertical="top" wrapText="1"/>
    </xf>
    <xf numFmtId="9" fontId="6" fillId="0" borderId="23" xfId="0" applyNumberFormat="1" applyFont="1" applyBorder="1" applyAlignment="1">
      <alignment vertical="top" wrapText="1"/>
    </xf>
    <xf numFmtId="0" fontId="6" fillId="0" borderId="33" xfId="0" applyFont="1" applyBorder="1" applyAlignment="1">
      <alignment vertical="top" wrapText="1"/>
    </xf>
    <xf numFmtId="0" fontId="15" fillId="0" borderId="33" xfId="0" applyFont="1" applyBorder="1" applyAlignment="1">
      <alignment vertical="top" wrapText="1"/>
    </xf>
    <xf numFmtId="0" fontId="6" fillId="0" borderId="33" xfId="0" applyFont="1" applyBorder="1" applyAlignment="1">
      <alignment horizontal="left" vertical="top" wrapText="1" indent="2"/>
    </xf>
    <xf numFmtId="0" fontId="6" fillId="0" borderId="34" xfId="0" applyFont="1" applyBorder="1" applyAlignment="1">
      <alignment vertical="top" wrapText="1"/>
    </xf>
    <xf numFmtId="0" fontId="15" fillId="14" borderId="9" xfId="0" applyFont="1" applyFill="1" applyBorder="1" applyAlignment="1">
      <alignment vertical="top" wrapText="1"/>
    </xf>
    <xf numFmtId="0" fontId="6" fillId="14" borderId="9" xfId="0" applyFont="1" applyFill="1" applyBorder="1" applyAlignment="1">
      <alignment vertical="top" wrapText="1"/>
    </xf>
    <xf numFmtId="0" fontId="6" fillId="14" borderId="10" xfId="0" applyFont="1" applyFill="1" applyBorder="1" applyAlignment="1">
      <alignment vertical="top" wrapText="1"/>
    </xf>
    <xf numFmtId="0" fontId="6" fillId="14" borderId="12" xfId="0" applyFont="1" applyFill="1" applyBorder="1" applyAlignment="1">
      <alignment vertical="top" wrapText="1"/>
    </xf>
    <xf numFmtId="0" fontId="6" fillId="14" borderId="11" xfId="0" applyFont="1" applyFill="1" applyBorder="1" applyAlignment="1">
      <alignment vertical="top" wrapText="1"/>
    </xf>
    <xf numFmtId="0" fontId="29" fillId="14" borderId="0" xfId="0" applyFont="1" applyFill="1"/>
    <xf numFmtId="0" fontId="29" fillId="12" borderId="0" xfId="0" applyFont="1" applyFill="1"/>
    <xf numFmtId="0" fontId="0" fillId="3" borderId="0" xfId="0" applyFill="1"/>
    <xf numFmtId="0" fontId="19" fillId="3" borderId="0" xfId="0" applyFont="1" applyFill="1"/>
    <xf numFmtId="0" fontId="2" fillId="3" borderId="0" xfId="0" applyFont="1" applyFill="1" applyAlignment="1">
      <alignment vertical="center"/>
    </xf>
    <xf numFmtId="0" fontId="26" fillId="3" borderId="0" xfId="0" applyFont="1" applyFill="1"/>
    <xf numFmtId="0" fontId="0" fillId="3" borderId="0" xfId="0" applyFill="1" applyAlignment="1">
      <alignment horizontal="left" vertical="center" indent="5"/>
    </xf>
    <xf numFmtId="0" fontId="0" fillId="3" borderId="0" xfId="0" applyFill="1" applyAlignment="1">
      <alignment horizontal="left" vertical="center" indent="10"/>
    </xf>
    <xf numFmtId="0" fontId="30" fillId="3" borderId="0" xfId="0" applyFont="1" applyFill="1"/>
    <xf numFmtId="0" fontId="0" fillId="15" borderId="0" xfId="0" applyFill="1"/>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2" xfId="0" applyFont="1" applyBorder="1" applyAlignment="1">
      <alignment horizontal="center" vertical="top" wrapText="1"/>
    </xf>
    <xf numFmtId="0" fontId="21" fillId="0" borderId="13" xfId="0" quotePrefix="1" applyFont="1" applyBorder="1" applyAlignment="1">
      <alignment horizontal="left" vertical="top" wrapText="1"/>
    </xf>
    <xf numFmtId="0" fontId="21" fillId="0" borderId="15" xfId="0" quotePrefix="1" applyFont="1" applyBorder="1" applyAlignment="1">
      <alignment horizontal="left" vertical="top" wrapText="1"/>
    </xf>
    <xf numFmtId="0" fontId="21" fillId="0" borderId="16" xfId="0" quotePrefix="1" applyFont="1" applyBorder="1" applyAlignment="1">
      <alignment horizontal="left" vertical="top"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2" xfId="0" applyFont="1" applyBorder="1" applyAlignment="1">
      <alignment horizontal="center" wrapText="1"/>
    </xf>
    <xf numFmtId="0" fontId="25" fillId="0" borderId="22" xfId="0" applyFont="1" applyBorder="1" applyAlignment="1">
      <alignment horizontal="center" wrapText="1"/>
    </xf>
    <xf numFmtId="0" fontId="25" fillId="0" borderId="21" xfId="0" applyFont="1" applyBorder="1" applyAlignment="1">
      <alignment horizontal="center" wrapText="1"/>
    </xf>
    <xf numFmtId="0" fontId="25" fillId="0" borderId="13" xfId="0" applyFont="1" applyBorder="1" applyAlignment="1">
      <alignment horizontal="center" wrapText="1"/>
    </xf>
    <xf numFmtId="0" fontId="25" fillId="0" borderId="16" xfId="0" applyFont="1" applyBorder="1" applyAlignment="1">
      <alignment horizontal="center" wrapText="1"/>
    </xf>
    <xf numFmtId="0" fontId="25" fillId="0" borderId="17" xfId="0" applyFont="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ennifer Godwin" id="{3A682B5F-5A21-408B-AE27-281E53A7C63B}" userId="Jennifer Godw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2" dT="2022-04-14T11:36:23.92" personId="{3A682B5F-5A21-408B-AE27-281E53A7C63B}" id="{7C23D5AB-90D9-4594-A7D6-F09E302A7B70}">
    <text>THESE WILL ALL NEED TO BE ADJUSTED ONCE WE HAVE THE FINAL ALLOCATION OF TASK RESPONSIBILITY</text>
  </threadedComment>
  <threadedComment ref="J42" dT="2022-04-14T11:40:25.00" personId="{3A682B5F-5A21-408B-AE27-281E53A7C63B}" id="{8DA4D961-54CE-48C8-856E-8B9C6068B528}">
    <text>i will have to do all of the calculations again once we have finished editing the form.</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584C-B871-4D22-BD2D-B720B2E1DA55}">
  <dimension ref="A1:AJ59"/>
  <sheetViews>
    <sheetView zoomScale="70" zoomScaleNormal="70" workbookViewId="0">
      <selection activeCell="W48" sqref="W48"/>
    </sheetView>
  </sheetViews>
  <sheetFormatPr defaultRowHeight="15" x14ac:dyDescent="0.25"/>
  <cols>
    <col min="25" max="36" width="9.140625" style="175"/>
  </cols>
  <sheetData>
    <row r="1" spans="1:24" ht="21" x14ac:dyDescent="0.35">
      <c r="A1" s="168"/>
      <c r="B1" s="168"/>
      <c r="C1" s="168"/>
      <c r="D1" s="169" t="s">
        <v>0</v>
      </c>
      <c r="E1" s="168"/>
      <c r="F1" s="168"/>
      <c r="G1" s="168"/>
      <c r="H1" s="168"/>
      <c r="I1" s="168"/>
      <c r="J1" s="168"/>
      <c r="K1" s="168"/>
      <c r="L1" s="168"/>
      <c r="M1" s="168"/>
      <c r="N1" s="168"/>
      <c r="O1" s="168"/>
      <c r="P1" s="168"/>
      <c r="Q1" s="168"/>
      <c r="R1" s="168"/>
      <c r="S1" s="168"/>
      <c r="T1" s="168"/>
      <c r="U1" s="168"/>
      <c r="V1" s="168"/>
      <c r="W1" s="168"/>
      <c r="X1" s="168"/>
    </row>
    <row r="2" spans="1:24" x14ac:dyDescent="0.25">
      <c r="A2" s="168"/>
      <c r="B2" s="168"/>
      <c r="C2" s="168"/>
      <c r="D2" s="168"/>
      <c r="E2" s="168"/>
      <c r="F2" s="168"/>
      <c r="G2" s="168"/>
      <c r="H2" s="168"/>
      <c r="I2" s="168"/>
      <c r="J2" s="168"/>
      <c r="K2" s="168"/>
      <c r="L2" s="168"/>
      <c r="M2" s="168"/>
      <c r="N2" s="168"/>
      <c r="O2" s="168"/>
      <c r="P2" s="168"/>
      <c r="Q2" s="168"/>
      <c r="R2" s="168"/>
      <c r="S2" s="168"/>
      <c r="T2" s="168"/>
      <c r="U2" s="168"/>
      <c r="V2" s="168"/>
      <c r="W2" s="168"/>
      <c r="X2" s="168"/>
    </row>
    <row r="3" spans="1:24" x14ac:dyDescent="0.25">
      <c r="A3" s="170" t="s">
        <v>1</v>
      </c>
      <c r="B3" s="168"/>
      <c r="C3" s="168"/>
      <c r="D3" s="168"/>
      <c r="E3" s="168"/>
      <c r="F3" s="168"/>
      <c r="G3" s="168"/>
      <c r="H3" s="168"/>
      <c r="I3" s="168"/>
      <c r="J3" s="168"/>
      <c r="K3" s="168"/>
      <c r="L3" s="168"/>
      <c r="M3" s="168"/>
      <c r="N3" s="168"/>
      <c r="O3" s="168"/>
      <c r="P3" s="168"/>
      <c r="Q3" s="168"/>
      <c r="R3" s="168"/>
      <c r="S3" s="168"/>
      <c r="T3" s="168"/>
      <c r="U3" s="168"/>
      <c r="V3" s="168"/>
      <c r="W3" s="168"/>
      <c r="X3" s="168"/>
    </row>
    <row r="4" spans="1:24" x14ac:dyDescent="0.25">
      <c r="A4" s="171" t="s">
        <v>2</v>
      </c>
      <c r="B4" s="168"/>
      <c r="C4" s="168"/>
      <c r="D4" s="168"/>
      <c r="E4" s="168"/>
      <c r="F4" s="168"/>
      <c r="G4" s="168"/>
      <c r="H4" s="168"/>
      <c r="I4" s="168"/>
      <c r="J4" s="168"/>
      <c r="K4" s="168"/>
      <c r="L4" s="168"/>
      <c r="M4" s="168"/>
      <c r="N4" s="168"/>
      <c r="O4" s="168"/>
      <c r="P4" s="168"/>
      <c r="Q4" s="168"/>
      <c r="R4" s="168"/>
      <c r="S4" s="168"/>
      <c r="T4" s="168"/>
      <c r="U4" s="168"/>
      <c r="V4" s="168"/>
      <c r="W4" s="168"/>
      <c r="X4" s="168"/>
    </row>
    <row r="5" spans="1:24" x14ac:dyDescent="0.25">
      <c r="A5" s="172" t="s">
        <v>3</v>
      </c>
      <c r="B5" s="168"/>
      <c r="C5" s="168"/>
      <c r="D5" s="168"/>
      <c r="E5" s="168"/>
      <c r="F5" s="168"/>
      <c r="G5" s="168"/>
      <c r="H5" s="168"/>
      <c r="I5" s="168"/>
      <c r="J5" s="168"/>
      <c r="K5" s="168"/>
      <c r="L5" s="168"/>
      <c r="M5" s="168"/>
      <c r="N5" s="168"/>
      <c r="O5" s="168"/>
      <c r="P5" s="168"/>
      <c r="Q5" s="168"/>
      <c r="R5" s="168"/>
      <c r="S5" s="168"/>
      <c r="T5" s="168"/>
      <c r="U5" s="168"/>
      <c r="V5" s="168"/>
      <c r="W5" s="168"/>
      <c r="X5" s="168"/>
    </row>
    <row r="6" spans="1:24" x14ac:dyDescent="0.25">
      <c r="A6" s="173" t="s">
        <v>4</v>
      </c>
      <c r="B6" s="168"/>
      <c r="C6" s="168"/>
      <c r="D6" s="168"/>
      <c r="E6" s="168"/>
      <c r="F6" s="168"/>
      <c r="G6" s="168"/>
      <c r="H6" s="168"/>
      <c r="I6" s="168"/>
      <c r="J6" s="168"/>
      <c r="K6" s="168"/>
      <c r="L6" s="168"/>
      <c r="M6" s="168"/>
      <c r="N6" s="168"/>
      <c r="O6" s="168"/>
      <c r="P6" s="168"/>
      <c r="Q6" s="168"/>
      <c r="R6" s="168"/>
      <c r="S6" s="168"/>
      <c r="T6" s="168"/>
      <c r="U6" s="168"/>
      <c r="V6" s="168"/>
      <c r="W6" s="168"/>
      <c r="X6" s="168"/>
    </row>
    <row r="7" spans="1:24" x14ac:dyDescent="0.25">
      <c r="A7" s="173" t="s">
        <v>5</v>
      </c>
      <c r="B7" s="168"/>
      <c r="C7" s="168"/>
      <c r="D7" s="168"/>
      <c r="E7" s="168"/>
      <c r="F7" s="168"/>
      <c r="G7" s="168"/>
      <c r="H7" s="168"/>
      <c r="I7" s="168"/>
      <c r="J7" s="168"/>
      <c r="K7" s="168"/>
      <c r="L7" s="168"/>
      <c r="M7" s="168"/>
      <c r="N7" s="168"/>
      <c r="O7" s="168"/>
      <c r="P7" s="168"/>
      <c r="Q7" s="168"/>
      <c r="R7" s="168"/>
      <c r="S7" s="168"/>
      <c r="T7" s="168"/>
      <c r="U7" s="168"/>
      <c r="V7" s="168"/>
      <c r="W7" s="168"/>
      <c r="X7" s="168"/>
    </row>
    <row r="8" spans="1:24" x14ac:dyDescent="0.25">
      <c r="A8" s="173"/>
      <c r="B8" s="168"/>
      <c r="C8" s="168"/>
      <c r="D8" s="168"/>
      <c r="E8" s="168"/>
      <c r="F8" s="168"/>
      <c r="G8" s="168"/>
      <c r="H8" s="168"/>
      <c r="I8" s="168"/>
      <c r="J8" s="168"/>
      <c r="K8" s="168"/>
      <c r="L8" s="168"/>
      <c r="M8" s="168"/>
      <c r="N8" s="168"/>
      <c r="O8" s="168"/>
      <c r="P8" s="168"/>
      <c r="Q8" s="168"/>
      <c r="R8" s="168"/>
      <c r="S8" s="168"/>
      <c r="T8" s="168"/>
      <c r="U8" s="168"/>
      <c r="V8" s="168"/>
      <c r="W8" s="168"/>
      <c r="X8" s="168"/>
    </row>
    <row r="9" spans="1:24" x14ac:dyDescent="0.25">
      <c r="A9" s="171" t="s">
        <v>6</v>
      </c>
      <c r="B9" s="168"/>
      <c r="C9" s="168"/>
      <c r="D9" s="168"/>
      <c r="E9" s="168"/>
      <c r="F9" s="168"/>
      <c r="G9" s="168"/>
      <c r="H9" s="168"/>
      <c r="I9" s="168"/>
      <c r="J9" s="168"/>
      <c r="K9" s="168"/>
      <c r="L9" s="168"/>
      <c r="M9" s="168"/>
      <c r="N9" s="168"/>
      <c r="O9" s="168"/>
      <c r="P9" s="168"/>
      <c r="Q9" s="168"/>
      <c r="R9" s="168"/>
      <c r="S9" s="168"/>
      <c r="T9" s="168"/>
      <c r="U9" s="168"/>
      <c r="V9" s="168"/>
      <c r="W9" s="168"/>
      <c r="X9" s="168"/>
    </row>
    <row r="10" spans="1:24" x14ac:dyDescent="0.25">
      <c r="A10" s="172" t="s">
        <v>7</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row>
    <row r="11" spans="1:24" x14ac:dyDescent="0.25">
      <c r="A11" s="172" t="s">
        <v>8</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row>
    <row r="12" spans="1:24" x14ac:dyDescent="0.25">
      <c r="A12" s="172" t="s">
        <v>9</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row>
    <row r="13" spans="1:24" x14ac:dyDescent="0.25">
      <c r="A13" s="172" t="s">
        <v>10</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row>
    <row r="14" spans="1:24" x14ac:dyDescent="0.25">
      <c r="A14" s="172" t="s">
        <v>11</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row>
    <row r="15" spans="1:24" x14ac:dyDescent="0.25">
      <c r="A15" s="172" t="s">
        <v>12</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row>
    <row r="16" spans="1:24" x14ac:dyDescent="0.25">
      <c r="A16" s="172" t="s">
        <v>13</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row>
    <row r="17" spans="1:24" x14ac:dyDescent="0.25">
      <c r="A17" s="172" t="s">
        <v>14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row>
    <row r="18" spans="1:24" x14ac:dyDescent="0.25">
      <c r="A18" s="172" t="s">
        <v>15</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row>
    <row r="19" spans="1:24" x14ac:dyDescent="0.25">
      <c r="A19" s="172" t="s">
        <v>16</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row>
    <row r="20" spans="1:24" x14ac:dyDescent="0.25">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row>
    <row r="21" spans="1:24" x14ac:dyDescent="0.25">
      <c r="A21" s="174" t="s">
        <v>17</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row>
    <row r="22" spans="1:24" x14ac:dyDescent="0.2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row>
    <row r="23" spans="1:24" x14ac:dyDescent="0.25">
      <c r="A23" s="171" t="s">
        <v>18</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row>
    <row r="24" spans="1:24" x14ac:dyDescent="0.25">
      <c r="A24" s="172" t="s">
        <v>19</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row>
    <row r="25" spans="1:24" x14ac:dyDescent="0.25">
      <c r="A25" s="172" t="s">
        <v>20</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row>
    <row r="26" spans="1:24" x14ac:dyDescent="0.25">
      <c r="A26" s="172" t="s">
        <v>21</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x14ac:dyDescent="0.25">
      <c r="A27" s="172" t="s">
        <v>22</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24" x14ac:dyDescent="0.25">
      <c r="A28" s="172" t="s">
        <v>23</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24" x14ac:dyDescent="0.25">
      <c r="A29" s="172" t="s">
        <v>24</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row>
    <row r="30" spans="1:24" x14ac:dyDescent="0.25">
      <c r="A30" s="172" t="s">
        <v>25</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row>
    <row r="31" spans="1:24" x14ac:dyDescent="0.25">
      <c r="A31" s="172" t="s">
        <v>26</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row>
    <row r="32" spans="1:24" x14ac:dyDescent="0.25">
      <c r="A32" s="172" t="s">
        <v>27</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x14ac:dyDescent="0.25">
      <c r="A33" s="172" t="s">
        <v>28</v>
      </c>
      <c r="B33" s="168"/>
      <c r="C33" s="168"/>
      <c r="D33" s="168"/>
      <c r="E33" s="168"/>
      <c r="F33" s="168"/>
      <c r="G33" s="168"/>
      <c r="H33" s="168"/>
      <c r="I33" s="168"/>
      <c r="J33" s="168"/>
      <c r="K33" s="168"/>
      <c r="L33" s="168"/>
      <c r="M33" s="168"/>
      <c r="N33" s="168"/>
      <c r="O33" s="168"/>
      <c r="P33" s="168"/>
      <c r="Q33" s="168"/>
      <c r="R33" s="168"/>
      <c r="S33" s="168"/>
      <c r="T33" s="168"/>
      <c r="U33" s="168"/>
      <c r="V33" s="168"/>
      <c r="W33" s="168"/>
      <c r="X33" s="168"/>
    </row>
    <row r="34" spans="1:24" x14ac:dyDescent="0.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row>
    <row r="35" spans="1:24" x14ac:dyDescent="0.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row>
    <row r="36" spans="1:24" x14ac:dyDescent="0.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row>
    <row r="37" spans="1:24" s="175" customFormat="1" x14ac:dyDescent="0.25"/>
    <row r="38" spans="1:24" s="175" customFormat="1" x14ac:dyDescent="0.25"/>
    <row r="39" spans="1:24" s="175" customFormat="1" x14ac:dyDescent="0.25"/>
    <row r="40" spans="1:24" s="175" customFormat="1" x14ac:dyDescent="0.25"/>
    <row r="41" spans="1:24" s="175" customFormat="1" x14ac:dyDescent="0.25"/>
    <row r="42" spans="1:24" s="175" customFormat="1" x14ac:dyDescent="0.25"/>
    <row r="43" spans="1:24" s="175" customFormat="1" x14ac:dyDescent="0.25"/>
    <row r="44" spans="1:24" s="175" customFormat="1" x14ac:dyDescent="0.25"/>
    <row r="45" spans="1:24" s="175" customFormat="1" x14ac:dyDescent="0.25"/>
    <row r="46" spans="1:24" s="175" customFormat="1" x14ac:dyDescent="0.25"/>
    <row r="47" spans="1:24" s="175" customFormat="1" x14ac:dyDescent="0.25"/>
    <row r="48" spans="1:24" s="175" customFormat="1" x14ac:dyDescent="0.25"/>
    <row r="49" s="175" customFormat="1" x14ac:dyDescent="0.25"/>
    <row r="50" s="175" customFormat="1" x14ac:dyDescent="0.25"/>
    <row r="51" s="175" customFormat="1" x14ac:dyDescent="0.25"/>
    <row r="52" s="175" customFormat="1" x14ac:dyDescent="0.25"/>
    <row r="53" s="175" customFormat="1" x14ac:dyDescent="0.25"/>
    <row r="54" s="175" customFormat="1" x14ac:dyDescent="0.25"/>
    <row r="55" s="175" customFormat="1" x14ac:dyDescent="0.25"/>
    <row r="56" s="175" customFormat="1" x14ac:dyDescent="0.25"/>
    <row r="57" s="175" customFormat="1" x14ac:dyDescent="0.25"/>
    <row r="58" s="175" customFormat="1" x14ac:dyDescent="0.25"/>
    <row r="59" s="175" customFormat="1" x14ac:dyDescent="0.25"/>
  </sheetData>
  <sheetProtection algorithmName="SHA-512" hashValue="6j+bySa3RfDNdjZXl04Z/BozKcEzNZ5pVrrom45Zv7rQpjVbLXCjmXYM0Sm2o8APgYjIMTvUdm5JNYg19wBDJw==" saltValue="njSE5YHoFPorgNCRJcZ+l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5A55-A242-4523-9B4B-33EE42611783}">
  <dimension ref="A1:AK160"/>
  <sheetViews>
    <sheetView zoomScale="50" zoomScaleNormal="50" workbookViewId="0">
      <selection activeCell="J22" sqref="J22"/>
    </sheetView>
  </sheetViews>
  <sheetFormatPr defaultColWidth="9.140625" defaultRowHeight="15" x14ac:dyDescent="0.25"/>
  <cols>
    <col min="1" max="1" width="26.85546875" style="4" customWidth="1"/>
    <col min="2" max="2" width="93.42578125" style="4" customWidth="1"/>
    <col min="3" max="3" width="10.5703125" style="4" customWidth="1"/>
    <col min="4" max="4" width="12.5703125" style="4" customWidth="1"/>
    <col min="5" max="5" width="12.42578125" style="4" bestFit="1" customWidth="1"/>
    <col min="6" max="7" width="12.42578125" style="4" customWidth="1"/>
    <col min="8" max="8" width="8.5703125" style="4" bestFit="1" customWidth="1"/>
    <col min="9" max="9" width="14.85546875" style="4" customWidth="1"/>
    <col min="10" max="10" width="21.42578125" style="4" customWidth="1"/>
    <col min="11" max="16384" width="9.140625" style="4"/>
  </cols>
  <sheetData>
    <row r="1" spans="1:37" s="51" customFormat="1" ht="70.5" thickBot="1" x14ac:dyDescent="0.4">
      <c r="A1" s="52" t="s">
        <v>29</v>
      </c>
      <c r="B1" s="53"/>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37" s="77" customFormat="1" x14ac:dyDescent="0.25"/>
    <row r="3" spans="1:37" s="77" customFormat="1" ht="15.75" thickBot="1" x14ac:dyDescent="0.3"/>
    <row r="4" spans="1:37" ht="18.75" customHeight="1" thickBot="1" x14ac:dyDescent="0.35">
      <c r="A4" s="176" t="s">
        <v>30</v>
      </c>
      <c r="B4" s="177"/>
      <c r="C4" s="177"/>
      <c r="D4" s="177"/>
      <c r="E4" s="178"/>
      <c r="F4" s="78"/>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7" ht="19.5" thickBot="1" x14ac:dyDescent="0.35">
      <c r="A5" s="63"/>
      <c r="B5" s="64" t="s">
        <v>31</v>
      </c>
      <c r="C5" s="64" t="s">
        <v>32</v>
      </c>
      <c r="D5" s="64" t="s">
        <v>33</v>
      </c>
      <c r="E5" s="65" t="s">
        <v>34</v>
      </c>
      <c r="F5" s="78"/>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1:37" ht="75.75" thickBot="1" x14ac:dyDescent="0.3">
      <c r="A6" s="62" t="s">
        <v>35</v>
      </c>
      <c r="B6" s="66"/>
      <c r="C6" s="66"/>
      <c r="D6" s="66"/>
      <c r="E6" s="6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37" x14ac:dyDescent="0.25">
      <c r="A7" s="179" t="s">
        <v>36</v>
      </c>
      <c r="B7" s="70" t="s">
        <v>37</v>
      </c>
      <c r="C7" s="68"/>
      <c r="D7" s="68"/>
      <c r="E7" s="69"/>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7" x14ac:dyDescent="0.25">
      <c r="A8" s="180"/>
      <c r="B8" s="70" t="s">
        <v>37</v>
      </c>
      <c r="C8" s="71"/>
      <c r="D8" s="71"/>
      <c r="E8" s="72"/>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row>
    <row r="9" spans="1:37" x14ac:dyDescent="0.25">
      <c r="A9" s="180"/>
      <c r="B9" s="70" t="s">
        <v>37</v>
      </c>
      <c r="C9" s="71"/>
      <c r="D9" s="71"/>
      <c r="E9" s="72"/>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row>
    <row r="10" spans="1:37" x14ac:dyDescent="0.25">
      <c r="A10" s="180"/>
      <c r="B10" s="70" t="s">
        <v>37</v>
      </c>
      <c r="C10" s="71"/>
      <c r="D10" s="71"/>
      <c r="E10" s="72"/>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row>
    <row r="11" spans="1:37" x14ac:dyDescent="0.25">
      <c r="A11" s="180"/>
      <c r="B11" s="70" t="s">
        <v>37</v>
      </c>
      <c r="C11" s="71"/>
      <c r="D11" s="71"/>
      <c r="E11" s="72"/>
      <c r="F11" s="77"/>
      <c r="G11" s="77"/>
      <c r="H11" s="77"/>
      <c r="I11" s="77" t="s">
        <v>38</v>
      </c>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row>
    <row r="12" spans="1:37" x14ac:dyDescent="0.25">
      <c r="A12" s="180"/>
      <c r="B12" s="70" t="s">
        <v>37</v>
      </c>
      <c r="C12" s="71"/>
      <c r="D12" s="71"/>
      <c r="E12" s="72"/>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row>
    <row r="13" spans="1:37" x14ac:dyDescent="0.25">
      <c r="A13" s="180"/>
      <c r="B13" s="70" t="s">
        <v>37</v>
      </c>
      <c r="C13" s="71"/>
      <c r="D13" s="71"/>
      <c r="E13" s="7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row>
    <row r="14" spans="1:37" x14ac:dyDescent="0.25">
      <c r="A14" s="180"/>
      <c r="B14" s="70" t="s">
        <v>37</v>
      </c>
      <c r="C14" s="71"/>
      <c r="D14" s="71"/>
      <c r="E14" s="72"/>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row>
    <row r="15" spans="1:37" ht="15.75" thickBot="1" x14ac:dyDescent="0.3">
      <c r="A15" s="181"/>
      <c r="B15" s="70" t="s">
        <v>39</v>
      </c>
      <c r="C15" s="73"/>
      <c r="D15" s="73"/>
      <c r="E15" s="74"/>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row>
    <row r="16" spans="1:37" ht="60.75" thickBot="1" x14ac:dyDescent="0.3">
      <c r="A16" s="62" t="s">
        <v>40</v>
      </c>
      <c r="B16" s="75"/>
      <c r="C16" s="66"/>
      <c r="D16" s="76"/>
      <c r="E16" s="6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row>
    <row r="17" spans="1:5" s="77" customFormat="1" x14ac:dyDescent="0.25"/>
    <row r="18" spans="1:5" s="77" customFormat="1" ht="15.75" thickBot="1" x14ac:dyDescent="0.3">
      <c r="C18" s="79"/>
    </row>
    <row r="19" spans="1:5" s="77" customFormat="1" ht="19.5" thickBot="1" x14ac:dyDescent="0.3">
      <c r="A19" s="176" t="s">
        <v>41</v>
      </c>
      <c r="B19" s="177"/>
      <c r="C19" s="177"/>
      <c r="D19" s="177"/>
      <c r="E19" s="178"/>
    </row>
    <row r="20" spans="1:5" s="77" customFormat="1" ht="19.5" thickBot="1" x14ac:dyDescent="0.3">
      <c r="A20" s="63"/>
      <c r="B20" s="64" t="s">
        <v>31</v>
      </c>
      <c r="C20" s="64" t="s">
        <v>32</v>
      </c>
      <c r="D20" s="64" t="s">
        <v>33</v>
      </c>
      <c r="E20" s="65" t="s">
        <v>34</v>
      </c>
    </row>
    <row r="21" spans="1:5" s="77" customFormat="1" ht="45.75" thickBot="1" x14ac:dyDescent="0.3">
      <c r="A21" s="62" t="s">
        <v>42</v>
      </c>
      <c r="B21" s="66"/>
      <c r="C21" s="66"/>
      <c r="D21" s="66"/>
      <c r="E21" s="67"/>
    </row>
    <row r="22" spans="1:5" s="77" customFormat="1" x14ac:dyDescent="0.25">
      <c r="A22" s="179" t="s">
        <v>43</v>
      </c>
      <c r="B22" s="70" t="s">
        <v>37</v>
      </c>
      <c r="C22" s="68"/>
      <c r="D22" s="68"/>
      <c r="E22" s="69"/>
    </row>
    <row r="23" spans="1:5" s="77" customFormat="1" x14ac:dyDescent="0.25">
      <c r="A23" s="180"/>
      <c r="B23" s="70" t="s">
        <v>37</v>
      </c>
      <c r="C23" s="71"/>
      <c r="D23" s="71"/>
      <c r="E23" s="72"/>
    </row>
    <row r="24" spans="1:5" s="77" customFormat="1" x14ac:dyDescent="0.25">
      <c r="A24" s="180"/>
      <c r="B24" s="70" t="s">
        <v>37</v>
      </c>
      <c r="C24" s="71"/>
      <c r="D24" s="71"/>
      <c r="E24" s="72"/>
    </row>
    <row r="25" spans="1:5" s="77" customFormat="1" x14ac:dyDescent="0.25">
      <c r="A25" s="180"/>
      <c r="B25" s="70" t="s">
        <v>37</v>
      </c>
      <c r="C25" s="71"/>
      <c r="D25" s="71"/>
      <c r="E25" s="72"/>
    </row>
    <row r="26" spans="1:5" s="77" customFormat="1" x14ac:dyDescent="0.25">
      <c r="A26" s="180"/>
      <c r="B26" s="70" t="s">
        <v>37</v>
      </c>
      <c r="C26" s="71"/>
      <c r="D26" s="71"/>
      <c r="E26" s="72"/>
    </row>
    <row r="27" spans="1:5" s="77" customFormat="1" x14ac:dyDescent="0.25">
      <c r="A27" s="180"/>
      <c r="B27" s="70" t="s">
        <v>37</v>
      </c>
      <c r="C27" s="71"/>
      <c r="D27" s="71"/>
      <c r="E27" s="72"/>
    </row>
    <row r="28" spans="1:5" s="77" customFormat="1" x14ac:dyDescent="0.25">
      <c r="A28" s="180"/>
      <c r="B28" s="70" t="s">
        <v>37</v>
      </c>
      <c r="C28" s="71"/>
      <c r="D28" s="71"/>
      <c r="E28" s="72"/>
    </row>
    <row r="29" spans="1:5" s="77" customFormat="1" x14ac:dyDescent="0.25">
      <c r="A29" s="180"/>
      <c r="B29" s="70" t="s">
        <v>37</v>
      </c>
      <c r="C29" s="71"/>
      <c r="D29" s="71"/>
      <c r="E29" s="72"/>
    </row>
    <row r="30" spans="1:5" s="77" customFormat="1" ht="15.75" thickBot="1" x14ac:dyDescent="0.3">
      <c r="A30" s="181"/>
      <c r="B30" s="82" t="s">
        <v>39</v>
      </c>
      <c r="C30" s="73"/>
      <c r="D30" s="73"/>
      <c r="E30" s="74"/>
    </row>
    <row r="31" spans="1:5" s="77" customFormat="1" x14ac:dyDescent="0.25"/>
    <row r="32" spans="1:5" s="77" customFormat="1" ht="15.75" thickBot="1" x14ac:dyDescent="0.3"/>
    <row r="33" spans="1:10" s="77" customFormat="1" ht="19.5" thickBot="1" x14ac:dyDescent="0.35">
      <c r="A33" s="182" t="s">
        <v>44</v>
      </c>
      <c r="B33" s="183"/>
      <c r="C33" s="183"/>
      <c r="D33" s="183"/>
      <c r="E33" s="183"/>
      <c r="F33" s="183"/>
      <c r="G33" s="183"/>
      <c r="H33" s="183"/>
      <c r="I33" s="183"/>
      <c r="J33" s="184"/>
    </row>
    <row r="34" spans="1:10" s="77" customFormat="1" ht="18.75" x14ac:dyDescent="0.3">
      <c r="A34" s="187" t="s">
        <v>45</v>
      </c>
      <c r="B34" s="185" t="s">
        <v>46</v>
      </c>
      <c r="C34" s="189" t="s">
        <v>47</v>
      </c>
      <c r="D34" s="189"/>
      <c r="E34" s="189"/>
      <c r="F34" s="189" t="s">
        <v>48</v>
      </c>
      <c r="G34" s="189"/>
      <c r="H34" s="189"/>
      <c r="I34" s="189"/>
      <c r="J34" s="58"/>
    </row>
    <row r="35" spans="1:10" s="77" customFormat="1" ht="57" thickBot="1" x14ac:dyDescent="0.35">
      <c r="A35" s="188"/>
      <c r="B35" s="186"/>
      <c r="C35" s="59" t="s">
        <v>49</v>
      </c>
      <c r="D35" s="59" t="s">
        <v>50</v>
      </c>
      <c r="E35" s="59" t="s">
        <v>51</v>
      </c>
      <c r="F35" s="60" t="s">
        <v>52</v>
      </c>
      <c r="G35" s="60" t="s">
        <v>53</v>
      </c>
      <c r="H35" s="60" t="s">
        <v>54</v>
      </c>
      <c r="I35" s="60" t="s">
        <v>55</v>
      </c>
      <c r="J35" s="61" t="s">
        <v>56</v>
      </c>
    </row>
    <row r="36" spans="1:10" s="77" customFormat="1" ht="31.5" x14ac:dyDescent="0.25">
      <c r="A36" s="54" t="s">
        <v>57</v>
      </c>
      <c r="B36" s="55" t="s">
        <v>58</v>
      </c>
      <c r="C36" s="50">
        <f>COUNTIF('All Actions'!$J3:$J154,"In Progress")/139</f>
        <v>0</v>
      </c>
      <c r="D36" s="50">
        <f>COUNTIF('All Actions'!$J3:$J154,"Completed")/139</f>
        <v>0</v>
      </c>
      <c r="E36" s="50">
        <f>COUNTIF('All Actions'!$J3:$J154,"Not started")/139</f>
        <v>0</v>
      </c>
      <c r="F36" s="50">
        <f>COUNTIF('All Actions'!$J3:$J154,"tECHNICAL")/139</f>
        <v>0</v>
      </c>
      <c r="G36" s="50">
        <f>COUNTIF('All Actions'!$J3:$J154,"training")/139</f>
        <v>0</v>
      </c>
      <c r="H36" s="50">
        <f>COUNTIF('All Actions'!$J3:$J154,"legal")/139</f>
        <v>0</v>
      </c>
      <c r="I36" s="50">
        <f>COUNTIF('All Actions'!$J3:$J154,"investment")/139</f>
        <v>0</v>
      </c>
      <c r="J36" s="83">
        <f>SUM('All Actions'!$O3:$O154)</f>
        <v>0</v>
      </c>
    </row>
    <row r="37" spans="1:10" s="77" customFormat="1" ht="31.5" x14ac:dyDescent="0.25">
      <c r="A37" s="54" t="s">
        <v>59</v>
      </c>
      <c r="B37" s="55" t="s">
        <v>60</v>
      </c>
      <c r="C37" s="50">
        <f>COUNTIF('All Actions'!$J156:$J213,"In Progress")/54</f>
        <v>0</v>
      </c>
      <c r="D37" s="50">
        <f>COUNTIF('All Actions'!$J156:$J213,"complete")/54</f>
        <v>0</v>
      </c>
      <c r="E37" s="50">
        <f>COUNTIF('All Actions'!$J4:$J156,"Not started")/139</f>
        <v>0</v>
      </c>
      <c r="F37" s="50">
        <f>COUNTIF('All Actions'!$J4:$J156,"tECHNICAL")/139</f>
        <v>0</v>
      </c>
      <c r="G37" s="50">
        <f>COUNTIF('All Actions'!$J4:$J156,"training")/139</f>
        <v>0</v>
      </c>
      <c r="H37" s="50">
        <f>COUNTIF('All Actions'!$J4:$J156,"legal")/139</f>
        <v>0</v>
      </c>
      <c r="I37" s="50">
        <f>COUNTIF('All Actions'!$J4:$J156,"investment")/139</f>
        <v>0</v>
      </c>
      <c r="J37" s="83">
        <f>SUM('All Actions'!$O4:$O156)</f>
        <v>0</v>
      </c>
    </row>
    <row r="38" spans="1:10" s="77" customFormat="1" ht="31.5" x14ac:dyDescent="0.25">
      <c r="A38" s="54" t="s">
        <v>61</v>
      </c>
      <c r="B38" s="55" t="s">
        <v>62</v>
      </c>
      <c r="C38" s="50">
        <f>COUNTIF('All Actions'!$J215:$J255,"In Progress")/39</f>
        <v>0</v>
      </c>
      <c r="D38" s="50">
        <f>COUNTIF('All Actions'!$J215:$J255,"complete")/39</f>
        <v>0</v>
      </c>
      <c r="E38" s="50">
        <f>COUNTIF('All Actions'!$J5:$J157,"Not started")/139</f>
        <v>0</v>
      </c>
      <c r="F38" s="50">
        <f>COUNTIF('All Actions'!$J5:$J157,"tECHNICAL")/139</f>
        <v>0</v>
      </c>
      <c r="G38" s="50">
        <f>COUNTIF('All Actions'!$J5:$J157,"training")/139</f>
        <v>0</v>
      </c>
      <c r="H38" s="50">
        <f>COUNTIF('All Actions'!$J5:$J157,"legal")/139</f>
        <v>0</v>
      </c>
      <c r="I38" s="50">
        <f>COUNTIF('All Actions'!$J5:$J157,"investment")/139</f>
        <v>0</v>
      </c>
      <c r="J38" s="83">
        <f>SUM('All Actions'!$O5:$O157)</f>
        <v>0</v>
      </c>
    </row>
    <row r="39" spans="1:10" s="77" customFormat="1" ht="47.25" x14ac:dyDescent="0.25">
      <c r="A39" s="54" t="s">
        <v>63</v>
      </c>
      <c r="B39" s="55" t="s">
        <v>64</v>
      </c>
      <c r="C39" s="50">
        <f>COUNTIF('All Actions'!$J257:$J318,"In Progress")/56</f>
        <v>0</v>
      </c>
      <c r="D39" s="50">
        <f>COUNTIF('All Actions'!$J257:$J318,"complete")/56</f>
        <v>0</v>
      </c>
      <c r="E39" s="50">
        <f>COUNTIF('All Actions'!$J6:$J158,"Not started")/139</f>
        <v>0</v>
      </c>
      <c r="F39" s="50">
        <f>COUNTIF('All Actions'!$J6:$J158,"tECHNICAL")/139</f>
        <v>0</v>
      </c>
      <c r="G39" s="50">
        <f>COUNTIF('All Actions'!$J6:$J158,"training")/139</f>
        <v>0</v>
      </c>
      <c r="H39" s="50">
        <f>COUNTIF('All Actions'!$J6:$J158,"legal")/139</f>
        <v>0</v>
      </c>
      <c r="I39" s="50">
        <f>COUNTIF('All Actions'!$J6:$J158,"investment")/139</f>
        <v>0</v>
      </c>
      <c r="J39" s="83">
        <f>SUM('All Actions'!$O6:$O158)</f>
        <v>0</v>
      </c>
    </row>
    <row r="40" spans="1:10" s="77" customFormat="1" ht="15.75" x14ac:dyDescent="0.25">
      <c r="A40" s="54" t="s">
        <v>65</v>
      </c>
      <c r="B40" s="55" t="s">
        <v>66</v>
      </c>
      <c r="C40" s="50">
        <f>COUNTIF('All Actions'!$J320:$J381,"In Progress")/54</f>
        <v>0</v>
      </c>
      <c r="D40" s="50">
        <f>COUNTIF('All Actions'!$J320:$J381,"complete")/54</f>
        <v>0</v>
      </c>
      <c r="E40" s="50">
        <f>COUNTIF('All Actions'!$J7:$J159,"Not started")/139</f>
        <v>0</v>
      </c>
      <c r="F40" s="50">
        <f>COUNTIF('All Actions'!$J7:$J159,"tECHNICAL")/139</f>
        <v>0</v>
      </c>
      <c r="G40" s="50">
        <f>COUNTIF('All Actions'!$J7:$J159,"training")/139</f>
        <v>0</v>
      </c>
      <c r="H40" s="50">
        <f>COUNTIF('All Actions'!$J7:$J159,"legal")/139</f>
        <v>0</v>
      </c>
      <c r="I40" s="50">
        <f>COUNTIF('All Actions'!$J7:$J159,"investment")/139</f>
        <v>0</v>
      </c>
      <c r="J40" s="83">
        <f>SUM('All Actions'!$O7:$O159)</f>
        <v>0</v>
      </c>
    </row>
    <row r="41" spans="1:10" s="77" customFormat="1" ht="47.25" x14ac:dyDescent="0.25">
      <c r="A41" s="54" t="s">
        <v>67</v>
      </c>
      <c r="B41" s="55" t="s">
        <v>68</v>
      </c>
      <c r="C41" s="50">
        <f>COUNTIF('All Actions'!$J383:$J415,"In Progress")/141</f>
        <v>0</v>
      </c>
      <c r="D41" s="50">
        <f>COUNTIF('All Actions'!$J160:$J218,"complete")/141</f>
        <v>0</v>
      </c>
      <c r="E41" s="50">
        <f>COUNTIF('All Actions'!$J8:$J160,"Not started")/139</f>
        <v>0</v>
      </c>
      <c r="F41" s="50">
        <f>COUNTIF('All Actions'!$J8:$J160,"tECHNICAL")/139</f>
        <v>0</v>
      </c>
      <c r="G41" s="50">
        <f>COUNTIF('All Actions'!$J8:$J160,"training")/139</f>
        <v>0</v>
      </c>
      <c r="H41" s="50">
        <f>COUNTIF('All Actions'!$J8:$J160,"legal")/139</f>
        <v>0</v>
      </c>
      <c r="I41" s="50">
        <f>COUNTIF('All Actions'!$J8:$J160,"investment")/139</f>
        <v>0</v>
      </c>
      <c r="J41" s="83">
        <f>SUM('All Actions'!$O8:$O160)</f>
        <v>0</v>
      </c>
    </row>
    <row r="42" spans="1:10" s="77" customFormat="1" ht="32.25" thickBot="1" x14ac:dyDescent="0.3">
      <c r="A42" s="56" t="s">
        <v>69</v>
      </c>
      <c r="B42" s="57" t="s">
        <v>70</v>
      </c>
      <c r="C42" s="50">
        <f>COUNTIF('All Actions'!$J161:$J219,"In Progress")/141</f>
        <v>0</v>
      </c>
      <c r="D42" s="50">
        <f>COUNTIF('All Actions'!$J161:$J219,"complete")/141</f>
        <v>0</v>
      </c>
      <c r="E42" s="50">
        <f>COUNTIF('All Actions'!$J9:$J161,"Not started")/139</f>
        <v>0</v>
      </c>
      <c r="F42" s="50">
        <f>COUNTIF('All Actions'!$J9:$J161,"tECHNICAL")/139</f>
        <v>0</v>
      </c>
      <c r="G42" s="50">
        <f>COUNTIF('All Actions'!$J9:$J161,"training")/139</f>
        <v>0</v>
      </c>
      <c r="H42" s="50">
        <f>COUNTIF('All Actions'!$J9:$J161,"legal")/139</f>
        <v>0</v>
      </c>
      <c r="I42" s="50">
        <f>COUNTIF('All Actions'!$J9:$J161,"investment")/139</f>
        <v>0</v>
      </c>
      <c r="J42" s="83">
        <f>SUM('All Actions'!$O9:$O161)</f>
        <v>0</v>
      </c>
    </row>
    <row r="43" spans="1:10" s="77" customFormat="1" x14ac:dyDescent="0.25"/>
    <row r="44" spans="1:10" s="77" customFormat="1" x14ac:dyDescent="0.25"/>
    <row r="45" spans="1:10" s="77" customFormat="1" x14ac:dyDescent="0.25"/>
    <row r="46" spans="1:10" s="77" customFormat="1" x14ac:dyDescent="0.25"/>
    <row r="47" spans="1:10" s="77" customFormat="1" x14ac:dyDescent="0.25"/>
    <row r="48" spans="1:10" s="77" customFormat="1" x14ac:dyDescent="0.25"/>
    <row r="49" s="77" customFormat="1" x14ac:dyDescent="0.25"/>
    <row r="50" s="77" customFormat="1" x14ac:dyDescent="0.25"/>
    <row r="51" s="77" customFormat="1" x14ac:dyDescent="0.25"/>
    <row r="52" s="77" customFormat="1" x14ac:dyDescent="0.25"/>
    <row r="53" s="77" customFormat="1" x14ac:dyDescent="0.25"/>
    <row r="54" s="77" customFormat="1" x14ac:dyDescent="0.25"/>
    <row r="55" s="77" customFormat="1" x14ac:dyDescent="0.25"/>
    <row r="56" s="77" customFormat="1" x14ac:dyDescent="0.25"/>
    <row r="57" s="77" customFormat="1" x14ac:dyDescent="0.25"/>
    <row r="58" s="77" customFormat="1" x14ac:dyDescent="0.25"/>
    <row r="59" s="77" customFormat="1" x14ac:dyDescent="0.25"/>
    <row r="60" s="77" customFormat="1" x14ac:dyDescent="0.25"/>
    <row r="61" s="77" customFormat="1" x14ac:dyDescent="0.25"/>
    <row r="62" s="77" customFormat="1" x14ac:dyDescent="0.25"/>
    <row r="63" s="77" customFormat="1" x14ac:dyDescent="0.25"/>
    <row r="64" s="77" customFormat="1" x14ac:dyDescent="0.25"/>
    <row r="65" s="77" customFormat="1" x14ac:dyDescent="0.25"/>
    <row r="66" s="77" customFormat="1" x14ac:dyDescent="0.25"/>
    <row r="67" s="77" customFormat="1" x14ac:dyDescent="0.25"/>
    <row r="68" s="77" customFormat="1" x14ac:dyDescent="0.25"/>
    <row r="69" s="77" customFormat="1" x14ac:dyDescent="0.25"/>
    <row r="70" s="77" customFormat="1" x14ac:dyDescent="0.25"/>
    <row r="71" s="77" customFormat="1" x14ac:dyDescent="0.25"/>
    <row r="72" s="77" customFormat="1" x14ac:dyDescent="0.25"/>
    <row r="73" s="77" customFormat="1" x14ac:dyDescent="0.25"/>
    <row r="74" s="77" customFormat="1" x14ac:dyDescent="0.25"/>
    <row r="75" s="77" customFormat="1" x14ac:dyDescent="0.25"/>
    <row r="76" s="77" customFormat="1" x14ac:dyDescent="0.25"/>
    <row r="77" s="77" customFormat="1" x14ac:dyDescent="0.25"/>
    <row r="78" s="77" customFormat="1" x14ac:dyDescent="0.25"/>
    <row r="79" s="77" customFormat="1" x14ac:dyDescent="0.25"/>
    <row r="80" s="77" customFormat="1" x14ac:dyDescent="0.25"/>
    <row r="81" s="77" customFormat="1" x14ac:dyDescent="0.25"/>
    <row r="82" s="77" customFormat="1" x14ac:dyDescent="0.25"/>
    <row r="83" s="77" customFormat="1" x14ac:dyDescent="0.25"/>
    <row r="84" s="77" customFormat="1" x14ac:dyDescent="0.25"/>
    <row r="85" s="77" customFormat="1" x14ac:dyDescent="0.25"/>
    <row r="86" s="77" customFormat="1" x14ac:dyDescent="0.25"/>
    <row r="87" s="77" customFormat="1" x14ac:dyDescent="0.25"/>
    <row r="88" s="77" customFormat="1" x14ac:dyDescent="0.25"/>
    <row r="89" s="77" customFormat="1" x14ac:dyDescent="0.25"/>
    <row r="90" s="77" customFormat="1" x14ac:dyDescent="0.25"/>
    <row r="91" s="77" customFormat="1" x14ac:dyDescent="0.25"/>
    <row r="92" s="77" customFormat="1" x14ac:dyDescent="0.25"/>
    <row r="93" s="77" customFormat="1" x14ac:dyDescent="0.25"/>
    <row r="94" s="77" customFormat="1" x14ac:dyDescent="0.25"/>
    <row r="95" s="77" customFormat="1" x14ac:dyDescent="0.25"/>
    <row r="96" s="77" customFormat="1" x14ac:dyDescent="0.25"/>
    <row r="97" s="77" customFormat="1" x14ac:dyDescent="0.25"/>
    <row r="98" s="77" customFormat="1" x14ac:dyDescent="0.25"/>
    <row r="99" s="77" customFormat="1" x14ac:dyDescent="0.25"/>
    <row r="100" s="77" customFormat="1" x14ac:dyDescent="0.25"/>
    <row r="101" s="77" customFormat="1" x14ac:dyDescent="0.25"/>
    <row r="102" s="77" customFormat="1" x14ac:dyDescent="0.25"/>
    <row r="103" s="77" customFormat="1" x14ac:dyDescent="0.25"/>
    <row r="104" s="77" customFormat="1" x14ac:dyDescent="0.25"/>
    <row r="105" s="77" customFormat="1" x14ac:dyDescent="0.25"/>
    <row r="106" s="77" customFormat="1" x14ac:dyDescent="0.25"/>
    <row r="107" s="77" customFormat="1" x14ac:dyDescent="0.25"/>
    <row r="108" s="77" customFormat="1" x14ac:dyDescent="0.25"/>
    <row r="109" s="77" customFormat="1" x14ac:dyDescent="0.25"/>
    <row r="110" s="77" customFormat="1" x14ac:dyDescent="0.25"/>
    <row r="111" s="77" customFormat="1" x14ac:dyDescent="0.25"/>
    <row r="112" s="77" customFormat="1" x14ac:dyDescent="0.25"/>
    <row r="113" s="77" customFormat="1" x14ac:dyDescent="0.25"/>
    <row r="114" s="77" customFormat="1" x14ac:dyDescent="0.25"/>
    <row r="115" s="77" customFormat="1" x14ac:dyDescent="0.25"/>
    <row r="116" s="77" customFormat="1" x14ac:dyDescent="0.25"/>
    <row r="117" s="77" customFormat="1" x14ac:dyDescent="0.25"/>
    <row r="118" s="77" customFormat="1" x14ac:dyDescent="0.25"/>
    <row r="119" s="77" customFormat="1" x14ac:dyDescent="0.25"/>
    <row r="120" s="77" customFormat="1" x14ac:dyDescent="0.25"/>
    <row r="121" s="77" customFormat="1" x14ac:dyDescent="0.25"/>
    <row r="122" s="77" customFormat="1" x14ac:dyDescent="0.25"/>
    <row r="123" s="77" customFormat="1" x14ac:dyDescent="0.25"/>
    <row r="124" s="77" customFormat="1" x14ac:dyDescent="0.25"/>
    <row r="125" s="77" customFormat="1" x14ac:dyDescent="0.25"/>
    <row r="126" s="77" customFormat="1" x14ac:dyDescent="0.25"/>
    <row r="127" s="77" customFormat="1" x14ac:dyDescent="0.25"/>
    <row r="128" s="77" customFormat="1" x14ac:dyDescent="0.25"/>
    <row r="129" s="77" customFormat="1" x14ac:dyDescent="0.25"/>
    <row r="130" s="77" customFormat="1" x14ac:dyDescent="0.25"/>
    <row r="131" s="77" customFormat="1" x14ac:dyDescent="0.25"/>
    <row r="132" s="77" customFormat="1" x14ac:dyDescent="0.25"/>
    <row r="133" s="77" customFormat="1" x14ac:dyDescent="0.25"/>
    <row r="134" s="77" customFormat="1" x14ac:dyDescent="0.25"/>
    <row r="135" s="77" customFormat="1" x14ac:dyDescent="0.25"/>
    <row r="136" s="77" customFormat="1" x14ac:dyDescent="0.25"/>
    <row r="137" s="77" customFormat="1" x14ac:dyDescent="0.25"/>
    <row r="138" s="77" customFormat="1" x14ac:dyDescent="0.25"/>
    <row r="139" s="77" customFormat="1" x14ac:dyDescent="0.25"/>
    <row r="140" s="77" customFormat="1" x14ac:dyDescent="0.25"/>
    <row r="141" s="77" customFormat="1" x14ac:dyDescent="0.25"/>
    <row r="142" s="77" customFormat="1" x14ac:dyDescent="0.25"/>
    <row r="143" s="77" customFormat="1" x14ac:dyDescent="0.25"/>
    <row r="144" s="77" customFormat="1" x14ac:dyDescent="0.25"/>
    <row r="145" spans="1:37" s="77" customFormat="1" x14ac:dyDescent="0.25"/>
    <row r="146" spans="1:37" s="77" customFormat="1" x14ac:dyDescent="0.25"/>
    <row r="147" spans="1:37" s="77" customFormat="1" x14ac:dyDescent="0.25"/>
    <row r="148" spans="1:37" s="77" customFormat="1" x14ac:dyDescent="0.25"/>
    <row r="149" spans="1:37" s="77" customFormat="1" x14ac:dyDescent="0.25"/>
    <row r="150" spans="1:37" s="77" customFormat="1" x14ac:dyDescent="0.25"/>
    <row r="151" spans="1:37" x14ac:dyDescent="0.2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row>
    <row r="152" spans="1:37" x14ac:dyDescent="0.2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row>
    <row r="153" spans="1:37"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row>
    <row r="154" spans="1:37"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row>
    <row r="155" spans="1:37"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row>
    <row r="156" spans="1:37"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row>
    <row r="157" spans="1:37"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row>
    <row r="158" spans="1:37" x14ac:dyDescent="0.2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row>
    <row r="159" spans="1:37" x14ac:dyDescent="0.2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row>
    <row r="160" spans="1:37" x14ac:dyDescent="0.2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row>
  </sheetData>
  <sheetProtection algorithmName="SHA-512" hashValue="X57EkOboXtRX05WwWSp8yeIofi4cT4Ol8ZLbZIN4u31DSPLEyGMbQWrit65SpPO1ml3eCembVh0xYS+VEU6SWQ==" saltValue="wQr7IlN4JVhAMdtrrY8gYw==" spinCount="100000" sheet="1" objects="1" scenarios="1"/>
  <protectedRanges>
    <protectedRange sqref="B1 B21:E30" name="input cells"/>
  </protectedRanges>
  <mergeCells count="9">
    <mergeCell ref="A4:E4"/>
    <mergeCell ref="A7:A15"/>
    <mergeCell ref="A33:J33"/>
    <mergeCell ref="B34:B35"/>
    <mergeCell ref="A34:A35"/>
    <mergeCell ref="A19:E19"/>
    <mergeCell ref="A22:A30"/>
    <mergeCell ref="C34:E34"/>
    <mergeCell ref="F34:I34"/>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CA9E-731A-4B1A-8440-3B7CE63E1F1B}">
  <sheetPr filterMode="1"/>
  <dimension ref="A1:AY597"/>
  <sheetViews>
    <sheetView tabSelected="1" zoomScaleNormal="100" workbookViewId="0">
      <pane ySplit="1" topLeftCell="A2" activePane="bottomLeft" state="frozen"/>
      <selection pane="bottomLeft" activeCell="R1" sqref="R1:Z1"/>
    </sheetView>
  </sheetViews>
  <sheetFormatPr defaultColWidth="9.140625" defaultRowHeight="15.75" x14ac:dyDescent="0.25"/>
  <cols>
    <col min="1" max="1" width="9.140625" style="1"/>
    <col min="2" max="2" width="8" style="34" customWidth="1"/>
    <col min="3" max="3" width="13.5703125" style="3" customWidth="1"/>
    <col min="4" max="4" width="10" style="3" customWidth="1"/>
    <col min="5" max="5" width="60.42578125" style="1" customWidth="1"/>
    <col min="6" max="6" width="25.85546875" style="1" hidden="1" customWidth="1"/>
    <col min="7" max="7" width="12.85546875" style="1" hidden="1" customWidth="1"/>
    <col min="8" max="8" width="22.5703125" style="1" hidden="1" customWidth="1"/>
    <col min="9" max="9" width="14.5703125" style="1" hidden="1" customWidth="1"/>
    <col min="10" max="11" width="19.5703125" style="1" hidden="1" customWidth="1"/>
    <col min="12" max="13" width="16.140625" style="1" hidden="1" customWidth="1"/>
    <col min="14" max="14" width="20.5703125" style="1" hidden="1" customWidth="1"/>
    <col min="15" max="15" width="19.85546875" style="1" hidden="1" customWidth="1"/>
    <col min="16" max="16" width="20.85546875" style="1" hidden="1" customWidth="1"/>
    <col min="17" max="17" width="0" style="46" hidden="1" customWidth="1"/>
    <col min="18" max="26" width="14.140625" style="26" customWidth="1"/>
    <col min="27" max="27" width="20.85546875" style="1" customWidth="1"/>
    <col min="28" max="51" width="9.140625" style="26"/>
    <col min="52" max="16384" width="9.140625" style="1"/>
  </cols>
  <sheetData>
    <row r="1" spans="1:27" ht="47.25" x14ac:dyDescent="0.25">
      <c r="A1" s="6" t="s">
        <v>71</v>
      </c>
      <c r="B1" s="28" t="s">
        <v>72</v>
      </c>
      <c r="C1" s="6" t="s">
        <v>73</v>
      </c>
      <c r="D1" s="6" t="s">
        <v>74</v>
      </c>
      <c r="E1" s="7" t="s">
        <v>75</v>
      </c>
      <c r="F1" s="7" t="s">
        <v>76</v>
      </c>
      <c r="G1" s="7" t="s">
        <v>77</v>
      </c>
      <c r="H1" s="7" t="s">
        <v>78</v>
      </c>
      <c r="I1" s="7" t="s">
        <v>79</v>
      </c>
      <c r="J1" s="7" t="s">
        <v>80</v>
      </c>
      <c r="K1" s="7" t="s">
        <v>81</v>
      </c>
      <c r="L1" s="7" t="s">
        <v>82</v>
      </c>
      <c r="M1" s="7" t="s">
        <v>83</v>
      </c>
      <c r="N1" s="7" t="s">
        <v>84</v>
      </c>
      <c r="O1" s="7" t="s">
        <v>85</v>
      </c>
      <c r="P1" s="7" t="s">
        <v>86</v>
      </c>
      <c r="Q1" s="45"/>
      <c r="R1" s="36" t="s">
        <v>87</v>
      </c>
      <c r="S1" s="7" t="s">
        <v>88</v>
      </c>
      <c r="T1" s="7" t="s">
        <v>89</v>
      </c>
      <c r="U1" s="7" t="s">
        <v>90</v>
      </c>
      <c r="V1" s="7" t="s">
        <v>91</v>
      </c>
      <c r="W1" s="7" t="s">
        <v>82</v>
      </c>
      <c r="X1" s="7" t="s">
        <v>92</v>
      </c>
      <c r="Y1" s="7" t="s">
        <v>93</v>
      </c>
      <c r="Z1" s="7" t="s">
        <v>94</v>
      </c>
      <c r="AA1" s="7" t="s">
        <v>86</v>
      </c>
    </row>
    <row r="2" spans="1:27" x14ac:dyDescent="0.25">
      <c r="A2" s="119" t="s">
        <v>95</v>
      </c>
      <c r="B2" s="113"/>
      <c r="C2" s="114"/>
      <c r="D2" s="114"/>
      <c r="E2" s="115"/>
      <c r="F2" s="115"/>
      <c r="G2" s="115"/>
      <c r="H2" s="115"/>
      <c r="I2" s="115"/>
      <c r="J2" s="115"/>
      <c r="K2" s="115"/>
      <c r="L2" s="115"/>
      <c r="M2" s="115"/>
      <c r="N2" s="115"/>
      <c r="O2" s="115"/>
      <c r="P2" s="116"/>
      <c r="Q2" s="117"/>
      <c r="R2" s="118"/>
      <c r="S2" s="115"/>
      <c r="T2" s="115"/>
      <c r="U2" s="115"/>
      <c r="V2" s="115"/>
      <c r="W2" s="115"/>
      <c r="X2" s="115"/>
      <c r="Y2" s="115"/>
      <c r="Z2" s="115"/>
      <c r="AA2" s="115"/>
    </row>
    <row r="3" spans="1:27" ht="31.5" hidden="1" x14ac:dyDescent="0.25">
      <c r="A3" s="8" t="s">
        <v>96</v>
      </c>
      <c r="B3" s="29" t="s">
        <v>97</v>
      </c>
      <c r="C3" s="8" t="s">
        <v>98</v>
      </c>
      <c r="D3" s="8" t="s">
        <v>99</v>
      </c>
      <c r="E3" s="8" t="s">
        <v>100</v>
      </c>
      <c r="F3" s="8"/>
      <c r="G3" s="20" t="s">
        <v>101</v>
      </c>
      <c r="H3" s="20" t="s">
        <v>102</v>
      </c>
      <c r="I3" s="22">
        <v>1</v>
      </c>
      <c r="J3" s="20"/>
      <c r="K3" s="20"/>
      <c r="L3" s="20"/>
      <c r="M3" s="20"/>
      <c r="N3" s="20"/>
      <c r="O3" s="20"/>
      <c r="P3" s="35"/>
      <c r="R3" s="39"/>
      <c r="S3" s="20"/>
      <c r="T3" s="20"/>
      <c r="U3" s="20"/>
      <c r="V3" s="20"/>
      <c r="W3" s="20"/>
      <c r="X3" s="20"/>
      <c r="Y3" s="20"/>
      <c r="Z3" s="20"/>
      <c r="AA3" s="20"/>
    </row>
    <row r="4" spans="1:27" ht="47.25" x14ac:dyDescent="0.25">
      <c r="A4" s="8" t="s">
        <v>96</v>
      </c>
      <c r="B4" s="29" t="s">
        <v>97</v>
      </c>
      <c r="C4" s="8" t="s">
        <v>98</v>
      </c>
      <c r="D4" s="8" t="s">
        <v>103</v>
      </c>
      <c r="E4" s="91" t="s">
        <v>104</v>
      </c>
      <c r="F4" s="8"/>
      <c r="G4" s="8" t="s">
        <v>105</v>
      </c>
      <c r="H4" s="8" t="s">
        <v>102</v>
      </c>
      <c r="I4" s="9">
        <v>1</v>
      </c>
      <c r="J4" s="9"/>
      <c r="K4" s="9"/>
      <c r="L4" s="9"/>
      <c r="M4" s="9"/>
      <c r="N4" s="9"/>
      <c r="O4" s="9"/>
      <c r="P4" s="80"/>
      <c r="Q4" s="47"/>
      <c r="R4" s="37"/>
      <c r="S4" s="9"/>
      <c r="T4" s="9"/>
      <c r="U4" s="9"/>
      <c r="V4" s="9"/>
      <c r="W4" s="9"/>
      <c r="X4" s="9"/>
      <c r="Y4" s="9"/>
      <c r="Z4" s="9"/>
      <c r="AA4" s="8"/>
    </row>
    <row r="5" spans="1:27" ht="47.25" x14ac:dyDescent="0.25">
      <c r="A5" s="8" t="s">
        <v>96</v>
      </c>
      <c r="B5" s="29" t="s">
        <v>97</v>
      </c>
      <c r="C5" s="8" t="s">
        <v>98</v>
      </c>
      <c r="D5" s="8" t="s">
        <v>106</v>
      </c>
      <c r="E5" s="91" t="s">
        <v>107</v>
      </c>
      <c r="F5" s="8"/>
      <c r="G5" s="8" t="s">
        <v>105</v>
      </c>
      <c r="H5" s="8" t="s">
        <v>102</v>
      </c>
      <c r="I5" s="9">
        <v>1</v>
      </c>
      <c r="J5" s="9"/>
      <c r="K5" s="9"/>
      <c r="L5" s="9"/>
      <c r="M5" s="9"/>
      <c r="N5" s="9"/>
      <c r="O5" s="9"/>
      <c r="P5" s="80"/>
      <c r="Q5" s="47"/>
      <c r="R5" s="37"/>
      <c r="S5" s="9"/>
      <c r="T5" s="9"/>
      <c r="U5" s="9"/>
      <c r="V5" s="9"/>
      <c r="W5" s="9"/>
      <c r="X5" s="9"/>
      <c r="Y5" s="9"/>
      <c r="Z5" s="9"/>
      <c r="AA5" s="8"/>
    </row>
    <row r="6" spans="1:27" ht="47.25" x14ac:dyDescent="0.25">
      <c r="A6" s="8" t="s">
        <v>96</v>
      </c>
      <c r="B6" s="29" t="s">
        <v>97</v>
      </c>
      <c r="C6" s="8" t="s">
        <v>98</v>
      </c>
      <c r="D6" s="8" t="s">
        <v>108</v>
      </c>
      <c r="E6" s="91" t="s">
        <v>109</v>
      </c>
      <c r="F6" s="8"/>
      <c r="G6" s="8" t="s">
        <v>105</v>
      </c>
      <c r="H6" s="8" t="s">
        <v>102</v>
      </c>
      <c r="I6" s="9">
        <v>1</v>
      </c>
      <c r="J6" s="9"/>
      <c r="K6" s="9"/>
      <c r="L6" s="9"/>
      <c r="M6" s="9"/>
      <c r="N6" s="9"/>
      <c r="O6" s="9"/>
      <c r="P6" s="80"/>
      <c r="Q6" s="47"/>
      <c r="R6" s="37"/>
      <c r="S6" s="9"/>
      <c r="T6" s="9"/>
      <c r="U6" s="9"/>
      <c r="V6" s="9"/>
      <c r="W6" s="9"/>
      <c r="X6" s="9"/>
      <c r="Y6" s="9"/>
      <c r="Z6" s="9"/>
      <c r="AA6" s="8"/>
    </row>
    <row r="7" spans="1:27" ht="47.25" x14ac:dyDescent="0.25">
      <c r="A7" s="8" t="s">
        <v>96</v>
      </c>
      <c r="B7" s="29" t="s">
        <v>97</v>
      </c>
      <c r="C7" s="8" t="s">
        <v>98</v>
      </c>
      <c r="D7" s="8" t="s">
        <v>110</v>
      </c>
      <c r="E7" s="91" t="s">
        <v>111</v>
      </c>
      <c r="F7" s="8"/>
      <c r="G7" s="8" t="s">
        <v>105</v>
      </c>
      <c r="H7" s="8" t="s">
        <v>102</v>
      </c>
      <c r="I7" s="9">
        <v>1</v>
      </c>
      <c r="J7" s="9"/>
      <c r="K7" s="9"/>
      <c r="L7" s="9"/>
      <c r="M7" s="9"/>
      <c r="N7" s="9"/>
      <c r="O7" s="9"/>
      <c r="P7" s="80"/>
      <c r="Q7" s="47"/>
      <c r="R7" s="37"/>
      <c r="S7" s="9"/>
      <c r="T7" s="9"/>
      <c r="U7" s="9"/>
      <c r="V7" s="9"/>
      <c r="W7" s="9"/>
      <c r="X7" s="9"/>
      <c r="Y7" s="9"/>
      <c r="Z7" s="9"/>
      <c r="AA7" s="8"/>
    </row>
    <row r="8" spans="1:27" ht="63" x14ac:dyDescent="0.25">
      <c r="A8" s="8" t="s">
        <v>96</v>
      </c>
      <c r="B8" s="29" t="s">
        <v>97</v>
      </c>
      <c r="C8" s="8" t="s">
        <v>98</v>
      </c>
      <c r="D8" s="8" t="s">
        <v>112</v>
      </c>
      <c r="E8" s="8" t="s">
        <v>113</v>
      </c>
      <c r="F8" s="8"/>
      <c r="G8" s="8" t="s">
        <v>114</v>
      </c>
      <c r="H8" s="8" t="s">
        <v>115</v>
      </c>
      <c r="I8" s="8" t="s">
        <v>116</v>
      </c>
      <c r="J8" s="8"/>
      <c r="K8" s="8"/>
      <c r="L8" s="8"/>
      <c r="M8" s="8"/>
      <c r="N8" s="8"/>
      <c r="O8" s="8"/>
      <c r="P8" s="80"/>
      <c r="R8" s="38"/>
      <c r="S8" s="8"/>
      <c r="T8" s="8"/>
      <c r="U8" s="8"/>
      <c r="V8" s="8"/>
      <c r="W8" s="8"/>
      <c r="X8" s="8"/>
      <c r="Y8" s="8"/>
      <c r="Z8" s="8"/>
      <c r="AA8" s="8"/>
    </row>
    <row r="9" spans="1:27" ht="299.25" x14ac:dyDescent="0.25">
      <c r="A9" s="8" t="s">
        <v>96</v>
      </c>
      <c r="B9" s="29" t="s">
        <v>97</v>
      </c>
      <c r="C9" s="8" t="s">
        <v>98</v>
      </c>
      <c r="D9" s="8" t="s">
        <v>117</v>
      </c>
      <c r="E9" s="8" t="s">
        <v>118</v>
      </c>
      <c r="F9" s="8"/>
      <c r="G9" s="8" t="s">
        <v>114</v>
      </c>
      <c r="H9" s="8" t="s">
        <v>119</v>
      </c>
      <c r="I9" s="8" t="s">
        <v>120</v>
      </c>
      <c r="J9" s="8"/>
      <c r="K9" s="10"/>
      <c r="L9" s="8"/>
      <c r="M9" s="8"/>
      <c r="N9" s="8"/>
      <c r="O9" s="8"/>
      <c r="P9" s="80"/>
      <c r="R9" s="38"/>
      <c r="S9" s="8"/>
      <c r="T9" s="8"/>
      <c r="U9" s="8"/>
      <c r="V9" s="8"/>
      <c r="W9" s="8"/>
      <c r="X9" s="8"/>
      <c r="Y9" s="8"/>
      <c r="Z9" s="8"/>
      <c r="AA9" s="8"/>
    </row>
    <row r="10" spans="1:27" ht="47.25" x14ac:dyDescent="0.25">
      <c r="A10" s="8" t="s">
        <v>96</v>
      </c>
      <c r="B10" s="29" t="s">
        <v>97</v>
      </c>
      <c r="C10" s="8" t="s">
        <v>98</v>
      </c>
      <c r="D10" s="8" t="s">
        <v>121</v>
      </c>
      <c r="E10" s="8" t="s">
        <v>122</v>
      </c>
      <c r="F10" s="8"/>
      <c r="G10" s="8" t="s">
        <v>105</v>
      </c>
      <c r="H10" s="8" t="s">
        <v>123</v>
      </c>
      <c r="I10" s="8">
        <v>5</v>
      </c>
      <c r="J10" s="8"/>
      <c r="K10" s="8"/>
      <c r="L10" s="8"/>
      <c r="M10" s="8"/>
      <c r="N10" s="8"/>
      <c r="O10" s="8"/>
      <c r="P10" s="80"/>
      <c r="R10" s="38"/>
      <c r="S10" s="8"/>
      <c r="T10" s="8"/>
      <c r="U10" s="8"/>
      <c r="V10" s="8"/>
      <c r="W10" s="8"/>
      <c r="X10" s="8"/>
      <c r="Y10" s="8"/>
      <c r="Z10" s="8"/>
      <c r="AA10" s="8"/>
    </row>
    <row r="11" spans="1:27" ht="63" x14ac:dyDescent="0.25">
      <c r="A11" s="8" t="s">
        <v>96</v>
      </c>
      <c r="B11" s="29" t="s">
        <v>97</v>
      </c>
      <c r="C11" s="8" t="s">
        <v>124</v>
      </c>
      <c r="D11" s="8" t="s">
        <v>125</v>
      </c>
      <c r="E11" s="8" t="s">
        <v>126</v>
      </c>
      <c r="F11" s="8"/>
      <c r="G11" s="20" t="s">
        <v>105</v>
      </c>
      <c r="H11" s="20" t="s">
        <v>127</v>
      </c>
      <c r="I11" s="20" t="s">
        <v>128</v>
      </c>
      <c r="J11" s="20"/>
      <c r="K11" s="20"/>
      <c r="L11" s="20"/>
      <c r="M11" s="20"/>
      <c r="N11" s="20"/>
      <c r="O11" s="20"/>
      <c r="P11" s="35"/>
      <c r="R11" s="39"/>
      <c r="S11" s="20"/>
      <c r="T11" s="20"/>
      <c r="U11" s="20"/>
      <c r="V11" s="20"/>
      <c r="W11" s="20"/>
      <c r="X11" s="20"/>
      <c r="Y11" s="20"/>
      <c r="Z11" s="20"/>
      <c r="AA11" s="20"/>
    </row>
    <row r="12" spans="1:27" ht="63" x14ac:dyDescent="0.25">
      <c r="A12" s="8" t="s">
        <v>96</v>
      </c>
      <c r="B12" s="29" t="s">
        <v>97</v>
      </c>
      <c r="C12" s="8" t="s">
        <v>124</v>
      </c>
      <c r="D12" s="8" t="s">
        <v>129</v>
      </c>
      <c r="E12" s="91" t="s">
        <v>130</v>
      </c>
      <c r="F12" s="8"/>
      <c r="G12" s="8" t="s">
        <v>105</v>
      </c>
      <c r="H12" s="8" t="s">
        <v>127</v>
      </c>
      <c r="I12" s="8" t="s">
        <v>128</v>
      </c>
      <c r="J12" s="8"/>
      <c r="K12" s="8"/>
      <c r="L12" s="8"/>
      <c r="M12" s="8"/>
      <c r="N12" s="8"/>
      <c r="O12" s="8"/>
      <c r="P12" s="80"/>
      <c r="R12" s="38"/>
      <c r="S12" s="8"/>
      <c r="T12" s="8"/>
      <c r="U12" s="8"/>
      <c r="V12" s="8"/>
      <c r="W12" s="8"/>
      <c r="X12" s="8"/>
      <c r="Y12" s="8"/>
      <c r="Z12" s="8"/>
      <c r="AA12" s="8"/>
    </row>
    <row r="13" spans="1:27" ht="63" x14ac:dyDescent="0.25">
      <c r="A13" s="8" t="s">
        <v>96</v>
      </c>
      <c r="B13" s="29" t="s">
        <v>97</v>
      </c>
      <c r="C13" s="8" t="s">
        <v>124</v>
      </c>
      <c r="D13" s="8" t="s">
        <v>131</v>
      </c>
      <c r="E13" s="91" t="s">
        <v>132</v>
      </c>
      <c r="F13" s="8"/>
      <c r="G13" s="8" t="s">
        <v>105</v>
      </c>
      <c r="H13" s="8" t="s">
        <v>127</v>
      </c>
      <c r="I13" s="8" t="s">
        <v>128</v>
      </c>
      <c r="J13" s="8"/>
      <c r="K13" s="8"/>
      <c r="L13" s="8"/>
      <c r="M13" s="8"/>
      <c r="N13" s="8"/>
      <c r="O13" s="8"/>
      <c r="P13" s="80"/>
      <c r="R13" s="38"/>
      <c r="S13" s="8"/>
      <c r="T13" s="8"/>
      <c r="U13" s="8"/>
      <c r="V13" s="8"/>
      <c r="W13" s="8"/>
      <c r="X13" s="8"/>
      <c r="Y13" s="8"/>
      <c r="Z13" s="8"/>
      <c r="AA13" s="8"/>
    </row>
    <row r="14" spans="1:27" ht="63" x14ac:dyDescent="0.25">
      <c r="A14" s="8" t="s">
        <v>96</v>
      </c>
      <c r="B14" s="29" t="s">
        <v>97</v>
      </c>
      <c r="C14" s="8" t="s">
        <v>124</v>
      </c>
      <c r="D14" s="8" t="s">
        <v>133</v>
      </c>
      <c r="E14" s="91" t="s">
        <v>134</v>
      </c>
      <c r="F14" s="8"/>
      <c r="G14" s="8" t="s">
        <v>105</v>
      </c>
      <c r="H14" s="8" t="s">
        <v>127</v>
      </c>
      <c r="I14" s="8" t="s">
        <v>128</v>
      </c>
      <c r="J14" s="8"/>
      <c r="K14" s="8"/>
      <c r="L14" s="8"/>
      <c r="M14" s="8"/>
      <c r="N14" s="8"/>
      <c r="O14" s="8"/>
      <c r="P14" s="80"/>
      <c r="R14" s="38"/>
      <c r="S14" s="8"/>
      <c r="T14" s="8"/>
      <c r="U14" s="8"/>
      <c r="V14" s="8"/>
      <c r="W14" s="8"/>
      <c r="X14" s="8"/>
      <c r="Y14" s="8"/>
      <c r="Z14" s="8"/>
      <c r="AA14" s="8"/>
    </row>
    <row r="15" spans="1:27" ht="63" x14ac:dyDescent="0.25">
      <c r="A15" s="8" t="s">
        <v>96</v>
      </c>
      <c r="B15" s="29" t="s">
        <v>97</v>
      </c>
      <c r="C15" s="8" t="s">
        <v>124</v>
      </c>
      <c r="D15" s="8" t="s">
        <v>135</v>
      </c>
      <c r="E15" s="91" t="s">
        <v>136</v>
      </c>
      <c r="F15" s="8"/>
      <c r="G15" s="8" t="s">
        <v>105</v>
      </c>
      <c r="H15" s="8" t="s">
        <v>127</v>
      </c>
      <c r="I15" s="8" t="s">
        <v>128</v>
      </c>
      <c r="J15" s="8"/>
      <c r="K15" s="8"/>
      <c r="L15" s="8"/>
      <c r="M15" s="8"/>
      <c r="N15" s="8"/>
      <c r="O15" s="8"/>
      <c r="P15" s="80"/>
      <c r="R15" s="38"/>
      <c r="S15" s="8"/>
      <c r="T15" s="8"/>
      <c r="U15" s="8"/>
      <c r="V15" s="8"/>
      <c r="W15" s="8"/>
      <c r="X15" s="8"/>
      <c r="Y15" s="8"/>
      <c r="Z15" s="8"/>
      <c r="AA15" s="8"/>
    </row>
    <row r="16" spans="1:27" ht="63" x14ac:dyDescent="0.25">
      <c r="A16" s="8" t="s">
        <v>96</v>
      </c>
      <c r="B16" s="29" t="s">
        <v>97</v>
      </c>
      <c r="C16" s="8" t="s">
        <v>124</v>
      </c>
      <c r="D16" s="8" t="s">
        <v>137</v>
      </c>
      <c r="E16" s="91" t="s">
        <v>138</v>
      </c>
      <c r="F16" s="8"/>
      <c r="G16" s="8" t="s">
        <v>105</v>
      </c>
      <c r="H16" s="8" t="s">
        <v>127</v>
      </c>
      <c r="I16" s="8" t="s">
        <v>128</v>
      </c>
      <c r="J16" s="8"/>
      <c r="K16" s="8"/>
      <c r="L16" s="8"/>
      <c r="M16" s="8"/>
      <c r="N16" s="8"/>
      <c r="O16" s="8"/>
      <c r="P16" s="80"/>
      <c r="R16" s="38"/>
      <c r="S16" s="8"/>
      <c r="T16" s="8"/>
      <c r="U16" s="8"/>
      <c r="V16" s="8"/>
      <c r="W16" s="8"/>
      <c r="X16" s="8"/>
      <c r="Y16" s="8"/>
      <c r="Z16" s="8"/>
      <c r="AA16" s="8"/>
    </row>
    <row r="17" spans="1:27" ht="63" x14ac:dyDescent="0.25">
      <c r="A17" s="8" t="s">
        <v>96</v>
      </c>
      <c r="B17" s="29" t="s">
        <v>97</v>
      </c>
      <c r="C17" s="8" t="s">
        <v>124</v>
      </c>
      <c r="D17" s="8" t="s">
        <v>139</v>
      </c>
      <c r="E17" s="91" t="s">
        <v>140</v>
      </c>
      <c r="F17" s="8"/>
      <c r="G17" s="8" t="s">
        <v>105</v>
      </c>
      <c r="H17" s="8" t="s">
        <v>127</v>
      </c>
      <c r="I17" s="8" t="s">
        <v>128</v>
      </c>
      <c r="J17" s="8"/>
      <c r="K17" s="8"/>
      <c r="L17" s="8"/>
      <c r="M17" s="8"/>
      <c r="N17" s="8"/>
      <c r="O17" s="8"/>
      <c r="P17" s="80"/>
      <c r="R17" s="38"/>
      <c r="S17" s="8"/>
      <c r="T17" s="8"/>
      <c r="U17" s="8"/>
      <c r="V17" s="8"/>
      <c r="W17" s="8"/>
      <c r="X17" s="8"/>
      <c r="Y17" s="8"/>
      <c r="Z17" s="8"/>
      <c r="AA17" s="8"/>
    </row>
    <row r="18" spans="1:27" ht="63" x14ac:dyDescent="0.25">
      <c r="A18" s="8" t="s">
        <v>96</v>
      </c>
      <c r="B18" s="29" t="s">
        <v>97</v>
      </c>
      <c r="C18" s="8" t="s">
        <v>124</v>
      </c>
      <c r="D18" s="8" t="s">
        <v>141</v>
      </c>
      <c r="E18" s="91" t="s">
        <v>142</v>
      </c>
      <c r="F18" s="8"/>
      <c r="G18" s="8" t="s">
        <v>105</v>
      </c>
      <c r="H18" s="8" t="s">
        <v>127</v>
      </c>
      <c r="I18" s="8" t="s">
        <v>128</v>
      </c>
      <c r="J18" s="8"/>
      <c r="K18" s="8"/>
      <c r="L18" s="8"/>
      <c r="M18" s="8"/>
      <c r="N18" s="8"/>
      <c r="O18" s="8"/>
      <c r="P18" s="80"/>
      <c r="R18" s="38"/>
      <c r="S18" s="8"/>
      <c r="T18" s="8"/>
      <c r="U18" s="8"/>
      <c r="V18" s="8"/>
      <c r="W18" s="8"/>
      <c r="X18" s="8"/>
      <c r="Y18" s="8"/>
      <c r="Z18" s="8"/>
      <c r="AA18" s="8"/>
    </row>
    <row r="19" spans="1:27" ht="63" x14ac:dyDescent="0.25">
      <c r="A19" s="8" t="s">
        <v>96</v>
      </c>
      <c r="B19" s="29" t="s">
        <v>97</v>
      </c>
      <c r="C19" s="8" t="s">
        <v>124</v>
      </c>
      <c r="D19" s="8" t="s">
        <v>143</v>
      </c>
      <c r="E19" s="91" t="s">
        <v>144</v>
      </c>
      <c r="F19" s="8"/>
      <c r="G19" s="8" t="s">
        <v>105</v>
      </c>
      <c r="H19" s="8" t="s">
        <v>127</v>
      </c>
      <c r="I19" s="8" t="s">
        <v>128</v>
      </c>
      <c r="J19" s="8"/>
      <c r="K19" s="8"/>
      <c r="L19" s="8"/>
      <c r="M19" s="8"/>
      <c r="N19" s="8"/>
      <c r="O19" s="8"/>
      <c r="P19" s="80"/>
      <c r="R19" s="38"/>
      <c r="S19" s="8"/>
      <c r="T19" s="8"/>
      <c r="U19" s="8"/>
      <c r="V19" s="8"/>
      <c r="W19" s="8"/>
      <c r="X19" s="8"/>
      <c r="Y19" s="8"/>
      <c r="Z19" s="8"/>
      <c r="AA19" s="8"/>
    </row>
    <row r="20" spans="1:27" ht="63" x14ac:dyDescent="0.25">
      <c r="A20" s="8" t="s">
        <v>96</v>
      </c>
      <c r="B20" s="29" t="s">
        <v>97</v>
      </c>
      <c r="C20" s="8" t="s">
        <v>124</v>
      </c>
      <c r="D20" s="8" t="s">
        <v>145</v>
      </c>
      <c r="E20" s="91" t="s">
        <v>146</v>
      </c>
      <c r="F20" s="8"/>
      <c r="G20" s="8" t="s">
        <v>105</v>
      </c>
      <c r="H20" s="8" t="s">
        <v>127</v>
      </c>
      <c r="I20" s="8" t="s">
        <v>128</v>
      </c>
      <c r="J20" s="8"/>
      <c r="K20" s="8"/>
      <c r="L20" s="8"/>
      <c r="M20" s="8"/>
      <c r="N20" s="8"/>
      <c r="O20" s="8"/>
      <c r="P20" s="80"/>
      <c r="R20" s="38"/>
      <c r="S20" s="8"/>
      <c r="T20" s="8"/>
      <c r="U20" s="8"/>
      <c r="V20" s="8"/>
      <c r="W20" s="8"/>
      <c r="X20" s="8"/>
      <c r="Y20" s="8"/>
      <c r="Z20" s="8"/>
      <c r="AA20" s="8"/>
    </row>
    <row r="21" spans="1:27" ht="142.5" customHeight="1" x14ac:dyDescent="0.25">
      <c r="A21" s="8" t="s">
        <v>96</v>
      </c>
      <c r="B21" s="29" t="s">
        <v>97</v>
      </c>
      <c r="C21" s="8" t="s">
        <v>124</v>
      </c>
      <c r="D21" s="8" t="s">
        <v>147</v>
      </c>
      <c r="E21" s="8" t="s">
        <v>148</v>
      </c>
      <c r="F21" s="8"/>
      <c r="G21" s="8" t="s">
        <v>105</v>
      </c>
      <c r="H21" s="8" t="s">
        <v>149</v>
      </c>
      <c r="I21" s="9">
        <v>1</v>
      </c>
      <c r="J21" s="9"/>
      <c r="K21" s="11"/>
      <c r="L21" s="9"/>
      <c r="M21" s="9"/>
      <c r="N21" s="9"/>
      <c r="O21" s="9"/>
      <c r="P21" s="80"/>
      <c r="Q21" s="47"/>
      <c r="R21" s="37"/>
      <c r="S21" s="9"/>
      <c r="T21" s="9"/>
      <c r="U21" s="9"/>
      <c r="V21" s="9"/>
      <c r="W21" s="9"/>
      <c r="X21" s="9"/>
      <c r="Y21" s="9"/>
      <c r="Z21" s="9"/>
      <c r="AA21" s="8"/>
    </row>
    <row r="22" spans="1:27" ht="65.25" customHeight="1" x14ac:dyDescent="0.25">
      <c r="A22" s="8" t="s">
        <v>96</v>
      </c>
      <c r="B22" s="29" t="s">
        <v>97</v>
      </c>
      <c r="C22" s="8" t="s">
        <v>124</v>
      </c>
      <c r="D22" s="8" t="s">
        <v>150</v>
      </c>
      <c r="E22" s="8" t="s">
        <v>151</v>
      </c>
      <c r="F22" s="8"/>
      <c r="G22" s="8" t="s">
        <v>105</v>
      </c>
      <c r="H22" s="8" t="s">
        <v>152</v>
      </c>
      <c r="I22" s="14" t="s">
        <v>153</v>
      </c>
      <c r="J22" s="8"/>
      <c r="K22" s="8"/>
      <c r="L22" s="8"/>
      <c r="M22" s="8"/>
      <c r="N22" s="8"/>
      <c r="O22" s="8"/>
      <c r="P22" s="80"/>
      <c r="R22" s="38"/>
      <c r="S22" s="8"/>
      <c r="T22" s="8"/>
      <c r="U22" s="8"/>
      <c r="V22" s="8"/>
      <c r="W22" s="8"/>
      <c r="X22" s="8"/>
      <c r="Y22" s="8"/>
      <c r="Z22" s="8"/>
      <c r="AA22" s="8"/>
    </row>
    <row r="23" spans="1:27" ht="78.75" x14ac:dyDescent="0.25">
      <c r="A23" s="8" t="s">
        <v>96</v>
      </c>
      <c r="B23" s="29" t="s">
        <v>97</v>
      </c>
      <c r="C23" s="8" t="s">
        <v>124</v>
      </c>
      <c r="D23" s="8" t="s">
        <v>154</v>
      </c>
      <c r="E23" s="8" t="s">
        <v>155</v>
      </c>
      <c r="F23" s="8"/>
      <c r="G23" s="20" t="s">
        <v>105</v>
      </c>
      <c r="H23" s="20" t="s">
        <v>156</v>
      </c>
      <c r="I23" s="22">
        <v>1</v>
      </c>
      <c r="J23" s="22"/>
      <c r="K23" s="20"/>
      <c r="L23" s="22"/>
      <c r="M23" s="22"/>
      <c r="N23" s="22"/>
      <c r="O23" s="22"/>
      <c r="P23" s="35"/>
      <c r="Q23" s="47"/>
      <c r="R23" s="81"/>
      <c r="S23" s="22"/>
      <c r="T23" s="22"/>
      <c r="U23" s="22"/>
      <c r="V23" s="22"/>
      <c r="W23" s="22"/>
      <c r="X23" s="22"/>
      <c r="Y23" s="22"/>
      <c r="Z23" s="22"/>
      <c r="AA23" s="20"/>
    </row>
    <row r="24" spans="1:27" ht="63.75" customHeight="1" x14ac:dyDescent="0.25">
      <c r="A24" s="8" t="s">
        <v>96</v>
      </c>
      <c r="B24" s="29" t="s">
        <v>97</v>
      </c>
      <c r="C24" s="8" t="s">
        <v>124</v>
      </c>
      <c r="D24" s="8" t="s">
        <v>157</v>
      </c>
      <c r="E24" s="91" t="s">
        <v>158</v>
      </c>
      <c r="F24" s="8"/>
      <c r="G24" s="8" t="s">
        <v>105</v>
      </c>
      <c r="H24" s="8" t="s">
        <v>156</v>
      </c>
      <c r="I24" s="9">
        <v>1</v>
      </c>
      <c r="J24" s="9"/>
      <c r="K24" s="11"/>
      <c r="L24" s="9"/>
      <c r="M24" s="9"/>
      <c r="N24" s="9"/>
      <c r="O24" s="9"/>
      <c r="P24" s="80"/>
      <c r="Q24" s="47"/>
      <c r="R24" s="37"/>
      <c r="S24" s="9"/>
      <c r="T24" s="9"/>
      <c r="U24" s="9"/>
      <c r="V24" s="9"/>
      <c r="W24" s="9"/>
      <c r="X24" s="9"/>
      <c r="Y24" s="9"/>
      <c r="Z24" s="9"/>
      <c r="AA24" s="8"/>
    </row>
    <row r="25" spans="1:27" ht="63" x14ac:dyDescent="0.25">
      <c r="A25" s="8" t="s">
        <v>96</v>
      </c>
      <c r="B25" s="29" t="s">
        <v>97</v>
      </c>
      <c r="C25" s="8" t="s">
        <v>124</v>
      </c>
      <c r="D25" s="8" t="s">
        <v>159</v>
      </c>
      <c r="E25" s="91" t="s">
        <v>160</v>
      </c>
      <c r="F25" s="8"/>
      <c r="G25" s="8" t="s">
        <v>105</v>
      </c>
      <c r="H25" s="8" t="s">
        <v>156</v>
      </c>
      <c r="I25" s="9">
        <v>1</v>
      </c>
      <c r="J25" s="9"/>
      <c r="K25" s="9"/>
      <c r="L25" s="9"/>
      <c r="M25" s="9"/>
      <c r="N25" s="9"/>
      <c r="O25" s="9"/>
      <c r="P25" s="80"/>
      <c r="Q25" s="47"/>
      <c r="R25" s="37"/>
      <c r="S25" s="9"/>
      <c r="T25" s="9"/>
      <c r="U25" s="9"/>
      <c r="V25" s="9"/>
      <c r="W25" s="9"/>
      <c r="X25" s="9"/>
      <c r="Y25" s="9"/>
      <c r="Z25" s="9"/>
      <c r="AA25" s="8"/>
    </row>
    <row r="26" spans="1:27" ht="63" x14ac:dyDescent="0.25">
      <c r="A26" s="8" t="s">
        <v>96</v>
      </c>
      <c r="B26" s="29" t="s">
        <v>97</v>
      </c>
      <c r="C26" s="8" t="s">
        <v>124</v>
      </c>
      <c r="D26" s="8" t="s">
        <v>161</v>
      </c>
      <c r="E26" s="91" t="s">
        <v>162</v>
      </c>
      <c r="F26" s="8"/>
      <c r="G26" s="8" t="s">
        <v>105</v>
      </c>
      <c r="H26" s="8" t="s">
        <v>156</v>
      </c>
      <c r="I26" s="9">
        <v>1</v>
      </c>
      <c r="J26" s="9"/>
      <c r="K26" s="9"/>
      <c r="L26" s="9"/>
      <c r="M26" s="9"/>
      <c r="N26" s="9"/>
      <c r="O26" s="9"/>
      <c r="P26" s="80"/>
      <c r="Q26" s="47"/>
      <c r="R26" s="37"/>
      <c r="S26" s="9"/>
      <c r="T26" s="9"/>
      <c r="U26" s="9"/>
      <c r="V26" s="9"/>
      <c r="W26" s="9"/>
      <c r="X26" s="9"/>
      <c r="Y26" s="9"/>
      <c r="Z26" s="9"/>
      <c r="AA26" s="8"/>
    </row>
    <row r="27" spans="1:27" ht="63" x14ac:dyDescent="0.25">
      <c r="A27" s="8" t="s">
        <v>96</v>
      </c>
      <c r="B27" s="29" t="s">
        <v>97</v>
      </c>
      <c r="C27" s="8" t="s">
        <v>124</v>
      </c>
      <c r="D27" s="8" t="s">
        <v>163</v>
      </c>
      <c r="E27" s="91" t="s">
        <v>164</v>
      </c>
      <c r="F27" s="8"/>
      <c r="G27" s="8" t="s">
        <v>105</v>
      </c>
      <c r="H27" s="8" t="s">
        <v>156</v>
      </c>
      <c r="I27" s="9">
        <v>1</v>
      </c>
      <c r="J27" s="9"/>
      <c r="K27" s="9"/>
      <c r="L27" s="9"/>
      <c r="M27" s="9"/>
      <c r="N27" s="9"/>
      <c r="O27" s="9"/>
      <c r="P27" s="80"/>
      <c r="Q27" s="47"/>
      <c r="R27" s="37"/>
      <c r="S27" s="9"/>
      <c r="T27" s="9"/>
      <c r="U27" s="9"/>
      <c r="V27" s="9"/>
      <c r="W27" s="9"/>
      <c r="X27" s="9"/>
      <c r="Y27" s="9"/>
      <c r="Z27" s="9"/>
      <c r="AA27" s="8"/>
    </row>
    <row r="28" spans="1:27" ht="63" x14ac:dyDescent="0.25">
      <c r="A28" s="8" t="s">
        <v>96</v>
      </c>
      <c r="B28" s="29" t="s">
        <v>97</v>
      </c>
      <c r="C28" s="8" t="s">
        <v>124</v>
      </c>
      <c r="D28" s="8" t="s">
        <v>165</v>
      </c>
      <c r="E28" s="8" t="s">
        <v>166</v>
      </c>
      <c r="F28" s="8"/>
      <c r="G28" s="8" t="s">
        <v>114</v>
      </c>
      <c r="H28" s="8" t="s">
        <v>167</v>
      </c>
      <c r="I28" s="9">
        <v>1</v>
      </c>
      <c r="J28" s="8"/>
      <c r="K28" s="8"/>
      <c r="L28" s="8"/>
      <c r="M28" s="8"/>
      <c r="N28" s="8"/>
      <c r="O28" s="8"/>
      <c r="P28" s="80"/>
      <c r="R28" s="38"/>
      <c r="S28" s="8"/>
      <c r="T28" s="8"/>
      <c r="U28" s="8"/>
      <c r="V28" s="8"/>
      <c r="W28" s="8"/>
      <c r="X28" s="8"/>
      <c r="Y28" s="8"/>
      <c r="Z28" s="8"/>
      <c r="AA28" s="8"/>
    </row>
    <row r="29" spans="1:27" ht="63" x14ac:dyDescent="0.25">
      <c r="A29" s="8" t="s">
        <v>96</v>
      </c>
      <c r="B29" s="29" t="s">
        <v>97</v>
      </c>
      <c r="C29" s="8" t="s">
        <v>124</v>
      </c>
      <c r="D29" s="8" t="s">
        <v>168</v>
      </c>
      <c r="E29" s="8" t="s">
        <v>169</v>
      </c>
      <c r="F29" s="8"/>
      <c r="G29" s="8" t="s">
        <v>114</v>
      </c>
      <c r="H29" s="8" t="s">
        <v>170</v>
      </c>
      <c r="I29" s="9">
        <v>1</v>
      </c>
      <c r="J29" s="8"/>
      <c r="K29" s="8"/>
      <c r="L29" s="8"/>
      <c r="M29" s="8"/>
      <c r="N29" s="8"/>
      <c r="O29" s="8"/>
      <c r="P29" s="80"/>
      <c r="R29" s="38"/>
      <c r="S29" s="8"/>
      <c r="T29" s="8"/>
      <c r="U29" s="8"/>
      <c r="V29" s="8"/>
      <c r="W29" s="8"/>
      <c r="X29" s="8"/>
      <c r="Y29" s="8"/>
      <c r="Z29" s="8"/>
      <c r="AA29" s="8"/>
    </row>
    <row r="30" spans="1:27" ht="94.5" x14ac:dyDescent="0.25">
      <c r="A30" s="8" t="s">
        <v>96</v>
      </c>
      <c r="B30" s="29" t="s">
        <v>97</v>
      </c>
      <c r="C30" s="8" t="s">
        <v>171</v>
      </c>
      <c r="D30" s="8" t="s">
        <v>172</v>
      </c>
      <c r="E30" s="85" t="s">
        <v>173</v>
      </c>
      <c r="F30" s="8"/>
      <c r="G30" s="86" t="s">
        <v>174</v>
      </c>
      <c r="H30" s="86"/>
      <c r="I30" s="87"/>
      <c r="J30" s="87"/>
      <c r="K30" s="86"/>
      <c r="L30" s="87"/>
      <c r="M30" s="87"/>
      <c r="N30" s="87"/>
      <c r="O30" s="87"/>
      <c r="P30" s="88"/>
      <c r="Q30" s="89"/>
      <c r="R30" s="90"/>
      <c r="S30" s="87"/>
      <c r="T30" s="87"/>
      <c r="U30" s="87"/>
      <c r="V30" s="87"/>
      <c r="W30" s="87"/>
      <c r="X30" s="87"/>
      <c r="Y30" s="87"/>
      <c r="Z30" s="87"/>
      <c r="AA30" s="86"/>
    </row>
    <row r="31" spans="1:27" ht="31.5" x14ac:dyDescent="0.25">
      <c r="A31" s="8" t="s">
        <v>96</v>
      </c>
      <c r="B31" s="29" t="s">
        <v>97</v>
      </c>
      <c r="C31" s="8" t="s">
        <v>171</v>
      </c>
      <c r="D31" s="8" t="s">
        <v>175</v>
      </c>
      <c r="E31" s="91" t="s">
        <v>176</v>
      </c>
      <c r="F31" s="8"/>
      <c r="G31" s="8" t="s">
        <v>174</v>
      </c>
      <c r="H31" s="8" t="s">
        <v>177</v>
      </c>
      <c r="I31" s="8" t="s">
        <v>178</v>
      </c>
      <c r="J31" s="8"/>
      <c r="K31" s="8"/>
      <c r="L31" s="8"/>
      <c r="M31" s="8"/>
      <c r="N31" s="8"/>
      <c r="O31" s="8"/>
      <c r="P31" s="80"/>
      <c r="R31" s="38"/>
      <c r="S31" s="8"/>
      <c r="T31" s="8"/>
      <c r="U31" s="8"/>
      <c r="V31" s="8"/>
      <c r="W31" s="8"/>
      <c r="X31" s="8"/>
      <c r="Y31" s="8"/>
      <c r="Z31" s="8"/>
      <c r="AA31" s="8"/>
    </row>
    <row r="32" spans="1:27" ht="47.25" x14ac:dyDescent="0.25">
      <c r="A32" s="8" t="s">
        <v>96</v>
      </c>
      <c r="B32" s="29" t="s">
        <v>97</v>
      </c>
      <c r="C32" s="8" t="s">
        <v>171</v>
      </c>
      <c r="D32" s="8" t="s">
        <v>179</v>
      </c>
      <c r="E32" s="91" t="s">
        <v>180</v>
      </c>
      <c r="F32" s="8"/>
      <c r="G32" s="8" t="s">
        <v>174</v>
      </c>
      <c r="H32" s="8" t="s">
        <v>181</v>
      </c>
      <c r="I32" s="8" t="s">
        <v>182</v>
      </c>
      <c r="J32" s="8"/>
      <c r="K32" s="8"/>
      <c r="L32" s="8"/>
      <c r="M32" s="8"/>
      <c r="N32" s="8"/>
      <c r="O32" s="8"/>
      <c r="P32" s="80"/>
      <c r="R32" s="38"/>
      <c r="S32" s="8"/>
      <c r="T32" s="8"/>
      <c r="U32" s="8"/>
      <c r="V32" s="8"/>
      <c r="W32" s="8"/>
      <c r="X32" s="8"/>
      <c r="Y32" s="8"/>
      <c r="Z32" s="8"/>
      <c r="AA32" s="8"/>
    </row>
    <row r="33" spans="1:27" ht="31.5" x14ac:dyDescent="0.25">
      <c r="A33" s="8" t="s">
        <v>96</v>
      </c>
      <c r="B33" s="29" t="s">
        <v>97</v>
      </c>
      <c r="C33" s="8" t="s">
        <v>171</v>
      </c>
      <c r="D33" s="8" t="s">
        <v>183</v>
      </c>
      <c r="E33" s="91" t="s">
        <v>184</v>
      </c>
      <c r="F33" s="8"/>
      <c r="G33" s="8" t="s">
        <v>174</v>
      </c>
      <c r="H33" s="8" t="s">
        <v>185</v>
      </c>
      <c r="I33" s="8" t="s">
        <v>186</v>
      </c>
      <c r="J33" s="8"/>
      <c r="K33" s="8"/>
      <c r="L33" s="8"/>
      <c r="M33" s="8"/>
      <c r="N33" s="8"/>
      <c r="O33" s="8"/>
      <c r="P33" s="80"/>
      <c r="R33" s="38"/>
      <c r="S33" s="8"/>
      <c r="T33" s="8"/>
      <c r="U33" s="8"/>
      <c r="V33" s="8"/>
      <c r="W33" s="8"/>
      <c r="X33" s="8"/>
      <c r="Y33" s="8"/>
      <c r="Z33" s="8"/>
      <c r="AA33" s="8"/>
    </row>
    <row r="34" spans="1:27" ht="31.5" x14ac:dyDescent="0.25">
      <c r="A34" s="8" t="s">
        <v>96</v>
      </c>
      <c r="B34" s="29" t="s">
        <v>97</v>
      </c>
      <c r="C34" s="8" t="s">
        <v>171</v>
      </c>
      <c r="D34" s="8" t="s">
        <v>187</v>
      </c>
      <c r="E34" s="12" t="s">
        <v>188</v>
      </c>
      <c r="F34" s="8"/>
      <c r="G34" s="86" t="s">
        <v>174</v>
      </c>
      <c r="H34" s="86"/>
      <c r="I34" s="87"/>
      <c r="J34" s="87"/>
      <c r="K34" s="86"/>
      <c r="L34" s="87"/>
      <c r="M34" s="87"/>
      <c r="N34" s="87"/>
      <c r="O34" s="87"/>
      <c r="P34" s="88"/>
      <c r="Q34" s="89"/>
      <c r="R34" s="90"/>
      <c r="S34" s="87"/>
      <c r="T34" s="87"/>
      <c r="U34" s="87"/>
      <c r="V34" s="87"/>
      <c r="W34" s="87"/>
      <c r="X34" s="87"/>
      <c r="Y34" s="87"/>
      <c r="Z34" s="87"/>
      <c r="AA34" s="86"/>
    </row>
    <row r="35" spans="1:27" ht="47.25" x14ac:dyDescent="0.25">
      <c r="A35" s="8" t="s">
        <v>96</v>
      </c>
      <c r="B35" s="29" t="s">
        <v>97</v>
      </c>
      <c r="C35" s="8" t="s">
        <v>171</v>
      </c>
      <c r="D35" s="8" t="s">
        <v>189</v>
      </c>
      <c r="E35" s="91" t="s">
        <v>190</v>
      </c>
      <c r="F35" s="8"/>
      <c r="G35" s="8" t="s">
        <v>174</v>
      </c>
      <c r="H35" s="12" t="s">
        <v>191</v>
      </c>
      <c r="I35" s="8" t="s">
        <v>192</v>
      </c>
      <c r="J35" s="12"/>
      <c r="K35" s="12"/>
      <c r="L35" s="12"/>
      <c r="M35" s="12"/>
      <c r="N35" s="12"/>
      <c r="O35" s="12"/>
      <c r="P35" s="80"/>
      <c r="Q35" s="48"/>
      <c r="R35" s="40"/>
      <c r="S35" s="12"/>
      <c r="T35" s="12"/>
      <c r="U35" s="12"/>
      <c r="V35" s="12"/>
      <c r="W35" s="12"/>
      <c r="X35" s="12"/>
      <c r="Y35" s="12"/>
      <c r="Z35" s="12"/>
      <c r="AA35" s="8"/>
    </row>
    <row r="36" spans="1:27" ht="47.25" x14ac:dyDescent="0.25">
      <c r="A36" s="8" t="s">
        <v>96</v>
      </c>
      <c r="B36" s="29" t="s">
        <v>97</v>
      </c>
      <c r="C36" s="8" t="s">
        <v>171</v>
      </c>
      <c r="D36" s="8" t="s">
        <v>193</v>
      </c>
      <c r="E36" s="91" t="s">
        <v>194</v>
      </c>
      <c r="F36" s="8"/>
      <c r="G36" s="8" t="s">
        <v>174</v>
      </c>
      <c r="H36" s="12" t="s">
        <v>195</v>
      </c>
      <c r="I36" s="8" t="s">
        <v>196</v>
      </c>
      <c r="J36" s="8"/>
      <c r="K36" s="8"/>
      <c r="L36" s="8"/>
      <c r="M36" s="8"/>
      <c r="N36" s="8"/>
      <c r="O36" s="8"/>
      <c r="P36" s="80"/>
      <c r="R36" s="38"/>
      <c r="S36" s="8"/>
      <c r="T36" s="8"/>
      <c r="U36" s="8"/>
      <c r="V36" s="8"/>
      <c r="W36" s="8"/>
      <c r="X36" s="8"/>
      <c r="Y36" s="8"/>
      <c r="Z36" s="8"/>
      <c r="AA36" s="8"/>
    </row>
    <row r="37" spans="1:27" ht="63" x14ac:dyDescent="0.25">
      <c r="A37" s="8" t="s">
        <v>96</v>
      </c>
      <c r="B37" s="29" t="s">
        <v>97</v>
      </c>
      <c r="C37" s="8" t="s">
        <v>171</v>
      </c>
      <c r="D37" s="8" t="s">
        <v>197</v>
      </c>
      <c r="E37" s="12" t="s">
        <v>198</v>
      </c>
      <c r="F37" s="8"/>
      <c r="G37" s="86" t="s">
        <v>174</v>
      </c>
      <c r="H37" s="86"/>
      <c r="I37" s="87"/>
      <c r="J37" s="87"/>
      <c r="K37" s="86"/>
      <c r="L37" s="87"/>
      <c r="M37" s="87"/>
      <c r="N37" s="87"/>
      <c r="O37" s="87"/>
      <c r="P37" s="88"/>
      <c r="Q37" s="89"/>
      <c r="R37" s="90"/>
      <c r="S37" s="87"/>
      <c r="T37" s="87"/>
      <c r="U37" s="87"/>
      <c r="V37" s="87"/>
      <c r="W37" s="87"/>
      <c r="X37" s="87"/>
      <c r="Y37" s="87"/>
      <c r="Z37" s="87"/>
      <c r="AA37" s="86"/>
    </row>
    <row r="38" spans="1:27" ht="63" x14ac:dyDescent="0.25">
      <c r="A38" s="8" t="s">
        <v>96</v>
      </c>
      <c r="B38" s="29" t="s">
        <v>97</v>
      </c>
      <c r="C38" s="8" t="s">
        <v>171</v>
      </c>
      <c r="D38" s="8" t="s">
        <v>199</v>
      </c>
      <c r="E38" s="91" t="s">
        <v>200</v>
      </c>
      <c r="F38" s="8"/>
      <c r="G38" s="8" t="s">
        <v>174</v>
      </c>
      <c r="H38" s="12" t="s">
        <v>201</v>
      </c>
      <c r="I38" s="12" t="s">
        <v>153</v>
      </c>
      <c r="J38" s="12"/>
      <c r="K38" s="12"/>
      <c r="L38" s="12"/>
      <c r="M38" s="12"/>
      <c r="N38" s="12"/>
      <c r="O38" s="12"/>
      <c r="P38" s="80"/>
      <c r="Q38" s="48"/>
      <c r="R38" s="40"/>
      <c r="S38" s="12"/>
      <c r="T38" s="12"/>
      <c r="U38" s="12"/>
      <c r="V38" s="12"/>
      <c r="W38" s="12"/>
      <c r="X38" s="12"/>
      <c r="Y38" s="12"/>
      <c r="Z38" s="12"/>
      <c r="AA38" s="8"/>
    </row>
    <row r="39" spans="1:27" ht="63" x14ac:dyDescent="0.25">
      <c r="A39" s="8" t="s">
        <v>96</v>
      </c>
      <c r="B39" s="29" t="s">
        <v>97</v>
      </c>
      <c r="C39" s="8" t="s">
        <v>171</v>
      </c>
      <c r="D39" s="8" t="s">
        <v>202</v>
      </c>
      <c r="E39" s="91" t="s">
        <v>203</v>
      </c>
      <c r="F39" s="8"/>
      <c r="G39" s="8" t="s">
        <v>174</v>
      </c>
      <c r="H39" s="12" t="s">
        <v>204</v>
      </c>
      <c r="I39" s="12" t="s">
        <v>205</v>
      </c>
      <c r="J39" s="8"/>
      <c r="K39" s="8"/>
      <c r="L39" s="8"/>
      <c r="M39" s="8"/>
      <c r="N39" s="8"/>
      <c r="O39" s="8"/>
      <c r="P39" s="80"/>
      <c r="R39" s="38"/>
      <c r="S39" s="8"/>
      <c r="T39" s="8"/>
      <c r="U39" s="8"/>
      <c r="V39" s="8"/>
      <c r="W39" s="8"/>
      <c r="X39" s="8"/>
      <c r="Y39" s="8"/>
      <c r="Z39" s="8"/>
      <c r="AA39" s="8"/>
    </row>
    <row r="40" spans="1:27" ht="78.75" x14ac:dyDescent="0.25">
      <c r="A40" s="8" t="s">
        <v>96</v>
      </c>
      <c r="B40" s="29" t="s">
        <v>97</v>
      </c>
      <c r="C40" s="8" t="s">
        <v>171</v>
      </c>
      <c r="D40" s="8" t="s">
        <v>206</v>
      </c>
      <c r="E40" s="91" t="s">
        <v>207</v>
      </c>
      <c r="F40" s="8"/>
      <c r="G40" s="8" t="s">
        <v>174</v>
      </c>
      <c r="H40" s="12" t="s">
        <v>208</v>
      </c>
      <c r="I40" s="12" t="s">
        <v>209</v>
      </c>
      <c r="J40" s="12"/>
      <c r="K40" s="12"/>
      <c r="L40" s="12"/>
      <c r="M40" s="12"/>
      <c r="N40" s="12"/>
      <c r="O40" s="12"/>
      <c r="P40" s="80"/>
      <c r="Q40" s="48"/>
      <c r="R40" s="40"/>
      <c r="S40" s="12"/>
      <c r="T40" s="12"/>
      <c r="U40" s="12"/>
      <c r="V40" s="12"/>
      <c r="W40" s="12"/>
      <c r="X40" s="12"/>
      <c r="Y40" s="12"/>
      <c r="Z40" s="12"/>
      <c r="AA40" s="8"/>
    </row>
    <row r="41" spans="1:27" ht="94.5" x14ac:dyDescent="0.25">
      <c r="A41" s="8" t="s">
        <v>96</v>
      </c>
      <c r="B41" s="29" t="s">
        <v>97</v>
      </c>
      <c r="C41" s="8" t="s">
        <v>171</v>
      </c>
      <c r="D41" s="8" t="s">
        <v>210</v>
      </c>
      <c r="E41" s="12" t="s">
        <v>211</v>
      </c>
      <c r="F41" s="8"/>
      <c r="G41" s="8" t="s">
        <v>114</v>
      </c>
      <c r="H41" s="12" t="s">
        <v>212</v>
      </c>
      <c r="I41" s="12" t="s">
        <v>153</v>
      </c>
      <c r="J41" s="12"/>
      <c r="K41" s="13"/>
      <c r="L41" s="13"/>
      <c r="M41" s="13"/>
      <c r="N41" s="13"/>
      <c r="O41" s="13"/>
      <c r="P41" s="80"/>
      <c r="Q41" s="48"/>
      <c r="R41" s="41"/>
      <c r="S41" s="13"/>
      <c r="T41" s="13"/>
      <c r="U41" s="13"/>
      <c r="V41" s="13"/>
      <c r="W41" s="13"/>
      <c r="X41" s="13"/>
      <c r="Y41" s="13"/>
      <c r="Z41" s="13"/>
      <c r="AA41" s="8"/>
    </row>
    <row r="42" spans="1:27" ht="94.5" x14ac:dyDescent="0.25">
      <c r="A42" s="8" t="s">
        <v>96</v>
      </c>
      <c r="B42" s="29" t="s">
        <v>97</v>
      </c>
      <c r="C42" s="8" t="s">
        <v>171</v>
      </c>
      <c r="D42" s="8" t="s">
        <v>213</v>
      </c>
      <c r="E42" s="12" t="s">
        <v>214</v>
      </c>
      <c r="F42" s="8"/>
      <c r="G42" s="8" t="s">
        <v>105</v>
      </c>
      <c r="H42" s="12"/>
      <c r="I42" s="12"/>
      <c r="J42" s="12"/>
      <c r="K42" s="13"/>
      <c r="L42" s="13"/>
      <c r="M42" s="13"/>
      <c r="N42" s="13"/>
      <c r="O42" s="13"/>
      <c r="P42" s="80"/>
      <c r="Q42" s="48"/>
      <c r="R42" s="41"/>
      <c r="S42" s="13"/>
      <c r="T42" s="13"/>
      <c r="U42" s="13"/>
      <c r="V42" s="13"/>
      <c r="W42" s="13"/>
      <c r="X42" s="13"/>
      <c r="Y42" s="13"/>
      <c r="Z42" s="13"/>
      <c r="AA42" s="8"/>
    </row>
    <row r="43" spans="1:27" ht="47.25" x14ac:dyDescent="0.25">
      <c r="A43" s="8" t="s">
        <v>96</v>
      </c>
      <c r="B43" s="29" t="s">
        <v>97</v>
      </c>
      <c r="C43" s="8" t="s">
        <v>171</v>
      </c>
      <c r="D43" s="8" t="s">
        <v>215</v>
      </c>
      <c r="E43" s="91" t="s">
        <v>216</v>
      </c>
      <c r="F43" s="8"/>
      <c r="G43" s="8" t="s">
        <v>105</v>
      </c>
      <c r="H43" s="12" t="s">
        <v>217</v>
      </c>
      <c r="I43" s="12" t="s">
        <v>218</v>
      </c>
      <c r="J43" s="12"/>
      <c r="K43" s="13"/>
      <c r="L43" s="13"/>
      <c r="M43" s="13"/>
      <c r="N43" s="13"/>
      <c r="O43" s="13"/>
      <c r="P43" s="80"/>
      <c r="Q43" s="48"/>
      <c r="R43" s="41"/>
      <c r="S43" s="13"/>
      <c r="T43" s="13"/>
      <c r="U43" s="13"/>
      <c r="V43" s="13"/>
      <c r="W43" s="13"/>
      <c r="X43" s="13"/>
      <c r="Y43" s="13"/>
      <c r="Z43" s="13"/>
      <c r="AA43" s="8"/>
    </row>
    <row r="44" spans="1:27" ht="63" x14ac:dyDescent="0.25">
      <c r="A44" s="8" t="s">
        <v>96</v>
      </c>
      <c r="B44" s="29" t="s">
        <v>97</v>
      </c>
      <c r="C44" s="8" t="s">
        <v>171</v>
      </c>
      <c r="D44" s="8" t="s">
        <v>219</v>
      </c>
      <c r="E44" s="91" t="s">
        <v>220</v>
      </c>
      <c r="F44" s="8"/>
      <c r="G44" s="8" t="s">
        <v>105</v>
      </c>
      <c r="H44" s="12" t="s">
        <v>221</v>
      </c>
      <c r="I44" s="12" t="s">
        <v>222</v>
      </c>
      <c r="J44" s="8"/>
      <c r="K44" s="14"/>
      <c r="L44" s="14"/>
      <c r="M44" s="14"/>
      <c r="N44" s="14"/>
      <c r="O44" s="14"/>
      <c r="P44" s="80"/>
      <c r="R44" s="42"/>
      <c r="S44" s="14"/>
      <c r="T44" s="14"/>
      <c r="U44" s="14"/>
      <c r="V44" s="14"/>
      <c r="W44" s="14"/>
      <c r="X44" s="14"/>
      <c r="Y44" s="14"/>
      <c r="Z44" s="14"/>
      <c r="AA44" s="8"/>
    </row>
    <row r="45" spans="1:27" ht="47.25" x14ac:dyDescent="0.25">
      <c r="A45" s="8" t="s">
        <v>96</v>
      </c>
      <c r="B45" s="29" t="s">
        <v>97</v>
      </c>
      <c r="C45" s="8" t="s">
        <v>171</v>
      </c>
      <c r="D45" s="8" t="s">
        <v>223</v>
      </c>
      <c r="E45" s="12" t="s">
        <v>224</v>
      </c>
      <c r="F45" s="8"/>
      <c r="G45" s="8" t="s">
        <v>114</v>
      </c>
      <c r="H45" s="12" t="s">
        <v>225</v>
      </c>
      <c r="I45" s="15">
        <v>1</v>
      </c>
      <c r="J45" s="15"/>
      <c r="K45" s="16"/>
      <c r="L45" s="16"/>
      <c r="M45" s="16"/>
      <c r="N45" s="16"/>
      <c r="O45" s="16"/>
      <c r="P45" s="80"/>
      <c r="Q45" s="49"/>
      <c r="R45" s="43"/>
      <c r="S45" s="16"/>
      <c r="T45" s="16"/>
      <c r="U45" s="16"/>
      <c r="V45" s="16"/>
      <c r="W45" s="16"/>
      <c r="X45" s="16"/>
      <c r="Y45" s="16"/>
      <c r="Z45" s="16"/>
      <c r="AA45" s="8"/>
    </row>
    <row r="46" spans="1:27" ht="47.25" x14ac:dyDescent="0.25">
      <c r="A46" s="8" t="s">
        <v>96</v>
      </c>
      <c r="B46" s="29" t="s">
        <v>97</v>
      </c>
      <c r="C46" s="8" t="s">
        <v>171</v>
      </c>
      <c r="D46" s="8" t="s">
        <v>226</v>
      </c>
      <c r="E46" s="12" t="s">
        <v>227</v>
      </c>
      <c r="F46" s="8"/>
      <c r="G46" s="8" t="s">
        <v>114</v>
      </c>
      <c r="H46" s="12" t="s">
        <v>225</v>
      </c>
      <c r="I46" s="15">
        <v>1</v>
      </c>
      <c r="J46" s="15"/>
      <c r="K46" s="16"/>
      <c r="L46" s="16"/>
      <c r="M46" s="16"/>
      <c r="N46" s="16"/>
      <c r="O46" s="16"/>
      <c r="P46" s="80"/>
      <c r="Q46" s="49"/>
      <c r="R46" s="43"/>
      <c r="S46" s="16"/>
      <c r="T46" s="16"/>
      <c r="U46" s="16"/>
      <c r="V46" s="16"/>
      <c r="W46" s="16"/>
      <c r="X46" s="16"/>
      <c r="Y46" s="16"/>
      <c r="Z46" s="16"/>
      <c r="AA46" s="8"/>
    </row>
    <row r="47" spans="1:27" ht="47.25" x14ac:dyDescent="0.25">
      <c r="A47" s="8" t="s">
        <v>96</v>
      </c>
      <c r="B47" s="29" t="s">
        <v>97</v>
      </c>
      <c r="C47" s="8" t="s">
        <v>171</v>
      </c>
      <c r="D47" s="8" t="s">
        <v>228</v>
      </c>
      <c r="E47" s="12" t="s">
        <v>229</v>
      </c>
      <c r="F47" s="8"/>
      <c r="G47" s="8" t="s">
        <v>105</v>
      </c>
      <c r="H47" s="12" t="s">
        <v>230</v>
      </c>
      <c r="I47" s="8" t="s">
        <v>231</v>
      </c>
      <c r="J47" s="12"/>
      <c r="K47" s="13"/>
      <c r="L47" s="13"/>
      <c r="M47" s="13"/>
      <c r="N47" s="13"/>
      <c r="O47" s="13"/>
      <c r="P47" s="80"/>
      <c r="Q47" s="48"/>
      <c r="R47" s="41"/>
      <c r="S47" s="13"/>
      <c r="T47" s="13"/>
      <c r="U47" s="13"/>
      <c r="V47" s="13"/>
      <c r="W47" s="13"/>
      <c r="X47" s="13"/>
      <c r="Y47" s="13"/>
      <c r="Z47" s="13"/>
      <c r="AA47" s="8"/>
    </row>
    <row r="48" spans="1:27" ht="47.25" x14ac:dyDescent="0.25">
      <c r="A48" s="8" t="s">
        <v>96</v>
      </c>
      <c r="B48" s="29" t="s">
        <v>97</v>
      </c>
      <c r="C48" s="8" t="s">
        <v>171</v>
      </c>
      <c r="D48" s="8" t="s">
        <v>232</v>
      </c>
      <c r="E48" s="12" t="s">
        <v>233</v>
      </c>
      <c r="F48" s="8"/>
      <c r="G48" s="8" t="s">
        <v>105</v>
      </c>
      <c r="H48" s="12" t="s">
        <v>234</v>
      </c>
      <c r="I48" s="12" t="s">
        <v>235</v>
      </c>
      <c r="J48" s="12"/>
      <c r="K48" s="13"/>
      <c r="L48" s="13"/>
      <c r="M48" s="13"/>
      <c r="N48" s="13"/>
      <c r="O48" s="13"/>
      <c r="P48" s="80"/>
      <c r="Q48" s="48"/>
      <c r="R48" s="41"/>
      <c r="S48" s="13"/>
      <c r="T48" s="13"/>
      <c r="U48" s="13"/>
      <c r="V48" s="13"/>
      <c r="W48" s="13"/>
      <c r="X48" s="13"/>
      <c r="Y48" s="13"/>
      <c r="Z48" s="13"/>
      <c r="AA48" s="8"/>
    </row>
    <row r="49" spans="1:27" ht="47.25" x14ac:dyDescent="0.25">
      <c r="A49" s="8" t="s">
        <v>96</v>
      </c>
      <c r="B49" s="29" t="s">
        <v>97</v>
      </c>
      <c r="C49" s="8" t="s">
        <v>171</v>
      </c>
      <c r="D49" s="8" t="s">
        <v>236</v>
      </c>
      <c r="E49" s="12" t="s">
        <v>233</v>
      </c>
      <c r="F49" s="8"/>
      <c r="G49" s="8" t="s">
        <v>105</v>
      </c>
      <c r="H49" s="12" t="s">
        <v>237</v>
      </c>
      <c r="I49" s="12" t="s">
        <v>178</v>
      </c>
      <c r="J49" s="8"/>
      <c r="K49" s="14"/>
      <c r="L49" s="14"/>
      <c r="M49" s="14"/>
      <c r="N49" s="14"/>
      <c r="O49" s="14"/>
      <c r="P49" s="80"/>
      <c r="R49" s="42"/>
      <c r="S49" s="14"/>
      <c r="T49" s="14"/>
      <c r="U49" s="14"/>
      <c r="V49" s="14"/>
      <c r="W49" s="14"/>
      <c r="X49" s="14"/>
      <c r="Y49" s="14"/>
      <c r="Z49" s="14"/>
      <c r="AA49" s="8"/>
    </row>
    <row r="50" spans="1:27" ht="110.25" x14ac:dyDescent="0.25">
      <c r="A50" s="8" t="s">
        <v>96</v>
      </c>
      <c r="B50" s="29" t="s">
        <v>238</v>
      </c>
      <c r="C50" s="8" t="s">
        <v>239</v>
      </c>
      <c r="D50" s="8" t="s">
        <v>240</v>
      </c>
      <c r="E50" s="8" t="s">
        <v>241</v>
      </c>
      <c r="F50" s="8"/>
      <c r="G50" s="86" t="s">
        <v>105</v>
      </c>
      <c r="H50" s="86"/>
      <c r="I50" s="87"/>
      <c r="J50" s="87"/>
      <c r="K50" s="86"/>
      <c r="L50" s="87"/>
      <c r="M50" s="87"/>
      <c r="N50" s="87"/>
      <c r="O50" s="87"/>
      <c r="P50" s="88"/>
      <c r="Q50" s="89"/>
      <c r="R50" s="90"/>
      <c r="S50" s="87"/>
      <c r="T50" s="87"/>
      <c r="U50" s="87"/>
      <c r="V50" s="87"/>
      <c r="W50" s="87"/>
      <c r="X50" s="87"/>
      <c r="Y50" s="87"/>
      <c r="Z50" s="87"/>
      <c r="AA50" s="86"/>
    </row>
    <row r="51" spans="1:27" ht="63" x14ac:dyDescent="0.25">
      <c r="A51" s="8" t="s">
        <v>96</v>
      </c>
      <c r="B51" s="29" t="s">
        <v>238</v>
      </c>
      <c r="C51" s="8" t="s">
        <v>239</v>
      </c>
      <c r="D51" s="8" t="s">
        <v>242</v>
      </c>
      <c r="E51" s="91" t="s">
        <v>243</v>
      </c>
      <c r="F51" s="8"/>
      <c r="G51" s="8" t="s">
        <v>105</v>
      </c>
      <c r="H51" s="8" t="s">
        <v>244</v>
      </c>
      <c r="I51" s="15">
        <v>1</v>
      </c>
      <c r="J51" s="9"/>
      <c r="K51" s="9"/>
      <c r="L51" s="9"/>
      <c r="M51" s="9"/>
      <c r="N51" s="9"/>
      <c r="O51" s="9"/>
      <c r="P51" s="80"/>
      <c r="Q51" s="47"/>
      <c r="R51" s="37"/>
      <c r="S51" s="9"/>
      <c r="T51" s="9"/>
      <c r="U51" s="9"/>
      <c r="V51" s="9"/>
      <c r="W51" s="9"/>
      <c r="X51" s="9"/>
      <c r="Y51" s="9"/>
      <c r="Z51" s="9"/>
      <c r="AA51" s="8"/>
    </row>
    <row r="52" spans="1:27" ht="34.5" customHeight="1" x14ac:dyDescent="0.25">
      <c r="A52" s="8" t="s">
        <v>96</v>
      </c>
      <c r="B52" s="29" t="s">
        <v>238</v>
      </c>
      <c r="C52" s="8" t="s">
        <v>239</v>
      </c>
      <c r="D52" s="8" t="s">
        <v>245</v>
      </c>
      <c r="E52" s="91" t="s">
        <v>246</v>
      </c>
      <c r="F52" s="8"/>
      <c r="G52" s="8" t="s">
        <v>105</v>
      </c>
      <c r="H52" s="8" t="s">
        <v>247</v>
      </c>
      <c r="I52" s="15">
        <v>1</v>
      </c>
      <c r="J52" s="8"/>
      <c r="K52" s="8"/>
      <c r="L52" s="8"/>
      <c r="M52" s="8"/>
      <c r="N52" s="8"/>
      <c r="O52" s="8"/>
      <c r="P52" s="80"/>
      <c r="R52" s="38"/>
      <c r="S52" s="8"/>
      <c r="T52" s="8"/>
      <c r="U52" s="8"/>
      <c r="V52" s="8"/>
      <c r="W52" s="8"/>
      <c r="X52" s="8"/>
      <c r="Y52" s="8"/>
      <c r="Z52" s="8"/>
      <c r="AA52" s="8"/>
    </row>
    <row r="53" spans="1:27" ht="47.25" x14ac:dyDescent="0.25">
      <c r="A53" s="8" t="s">
        <v>96</v>
      </c>
      <c r="B53" s="29" t="s">
        <v>238</v>
      </c>
      <c r="C53" s="8" t="s">
        <v>239</v>
      </c>
      <c r="D53" s="8" t="s">
        <v>248</v>
      </c>
      <c r="E53" s="8" t="s">
        <v>249</v>
      </c>
      <c r="F53" s="8"/>
      <c r="G53" s="86" t="s">
        <v>105</v>
      </c>
      <c r="H53" s="86"/>
      <c r="I53" s="87"/>
      <c r="J53" s="87"/>
      <c r="K53" s="86"/>
      <c r="L53" s="87"/>
      <c r="M53" s="87"/>
      <c r="N53" s="87"/>
      <c r="O53" s="87"/>
      <c r="P53" s="88"/>
      <c r="Q53" s="89"/>
      <c r="R53" s="90"/>
      <c r="S53" s="87"/>
      <c r="T53" s="87"/>
      <c r="U53" s="87"/>
      <c r="V53" s="87"/>
      <c r="W53" s="87"/>
      <c r="X53" s="87"/>
      <c r="Y53" s="87"/>
      <c r="Z53" s="87"/>
      <c r="AA53" s="86"/>
    </row>
    <row r="54" spans="1:27" ht="47.25" x14ac:dyDescent="0.25">
      <c r="A54" s="8" t="s">
        <v>96</v>
      </c>
      <c r="B54" s="29" t="s">
        <v>238</v>
      </c>
      <c r="C54" s="8" t="s">
        <v>239</v>
      </c>
      <c r="D54" s="8" t="s">
        <v>250</v>
      </c>
      <c r="E54" s="91" t="s">
        <v>251</v>
      </c>
      <c r="F54" s="8"/>
      <c r="G54" s="8" t="s">
        <v>105</v>
      </c>
      <c r="H54" s="8" t="s">
        <v>252</v>
      </c>
      <c r="I54" s="8" t="s">
        <v>253</v>
      </c>
      <c r="J54" s="8"/>
      <c r="K54" s="8"/>
      <c r="L54" s="8"/>
      <c r="M54" s="8"/>
      <c r="N54" s="8"/>
      <c r="O54" s="8"/>
      <c r="P54" s="80"/>
      <c r="R54" s="38"/>
      <c r="S54" s="8"/>
      <c r="T54" s="8"/>
      <c r="U54" s="8"/>
      <c r="V54" s="8"/>
      <c r="W54" s="8"/>
      <c r="X54" s="8"/>
      <c r="Y54" s="8"/>
      <c r="Z54" s="8"/>
      <c r="AA54" s="8"/>
    </row>
    <row r="55" spans="1:27" ht="94.5" x14ac:dyDescent="0.25">
      <c r="A55" s="8" t="s">
        <v>96</v>
      </c>
      <c r="B55" s="29" t="s">
        <v>238</v>
      </c>
      <c r="C55" s="8" t="s">
        <v>239</v>
      </c>
      <c r="D55" s="8" t="s">
        <v>254</v>
      </c>
      <c r="E55" s="91" t="s">
        <v>255</v>
      </c>
      <c r="F55" s="8"/>
      <c r="G55" s="8" t="s">
        <v>105</v>
      </c>
      <c r="H55" s="8" t="s">
        <v>256</v>
      </c>
      <c r="I55" s="8" t="s">
        <v>257</v>
      </c>
      <c r="J55" s="8"/>
      <c r="K55" s="8"/>
      <c r="L55" s="8"/>
      <c r="M55" s="8"/>
      <c r="N55" s="8"/>
      <c r="O55" s="8"/>
      <c r="P55" s="80"/>
      <c r="R55" s="38"/>
      <c r="S55" s="8"/>
      <c r="T55" s="8"/>
      <c r="U55" s="8"/>
      <c r="V55" s="8"/>
      <c r="W55" s="8"/>
      <c r="X55" s="8"/>
      <c r="Y55" s="8"/>
      <c r="Z55" s="8"/>
      <c r="AA55" s="8"/>
    </row>
    <row r="56" spans="1:27" ht="47.25" x14ac:dyDescent="0.25">
      <c r="A56" s="8" t="s">
        <v>96</v>
      </c>
      <c r="B56" s="29" t="s">
        <v>238</v>
      </c>
      <c r="C56" s="8" t="s">
        <v>239</v>
      </c>
      <c r="D56" s="8" t="s">
        <v>258</v>
      </c>
      <c r="E56" s="8" t="s">
        <v>259</v>
      </c>
      <c r="F56" s="8"/>
      <c r="G56" s="8" t="s">
        <v>105</v>
      </c>
      <c r="H56" s="8" t="s">
        <v>260</v>
      </c>
      <c r="I56" s="8" t="s">
        <v>257</v>
      </c>
      <c r="J56" s="8"/>
      <c r="K56" s="8"/>
      <c r="L56" s="8"/>
      <c r="M56" s="8"/>
      <c r="N56" s="8"/>
      <c r="O56" s="8"/>
      <c r="P56" s="80"/>
      <c r="R56" s="38"/>
      <c r="S56" s="8"/>
      <c r="T56" s="8"/>
      <c r="U56" s="8"/>
      <c r="V56" s="8"/>
      <c r="W56" s="8"/>
      <c r="X56" s="8"/>
      <c r="Y56" s="8"/>
      <c r="Z56" s="8"/>
      <c r="AA56" s="8"/>
    </row>
    <row r="57" spans="1:27" ht="47.25" x14ac:dyDescent="0.25">
      <c r="A57" s="8" t="s">
        <v>96</v>
      </c>
      <c r="B57" s="29" t="s">
        <v>238</v>
      </c>
      <c r="C57" s="8" t="s">
        <v>239</v>
      </c>
      <c r="D57" s="8" t="s">
        <v>261</v>
      </c>
      <c r="E57" s="8" t="s">
        <v>262</v>
      </c>
      <c r="F57" s="8"/>
      <c r="G57" s="8" t="s">
        <v>105</v>
      </c>
      <c r="H57" s="8" t="s">
        <v>263</v>
      </c>
      <c r="I57" s="8" t="s">
        <v>264</v>
      </c>
      <c r="J57" s="8"/>
      <c r="K57" s="8"/>
      <c r="L57" s="8"/>
      <c r="M57" s="8"/>
      <c r="N57" s="8"/>
      <c r="O57" s="8"/>
      <c r="P57" s="80"/>
      <c r="R57" s="38"/>
      <c r="S57" s="8"/>
      <c r="T57" s="8"/>
      <c r="U57" s="8"/>
      <c r="V57" s="8"/>
      <c r="W57" s="8"/>
      <c r="X57" s="8"/>
      <c r="Y57" s="8"/>
      <c r="Z57" s="8"/>
      <c r="AA57" s="8"/>
    </row>
    <row r="58" spans="1:27" ht="47.25" x14ac:dyDescent="0.25">
      <c r="A58" s="8" t="s">
        <v>96</v>
      </c>
      <c r="B58" s="29" t="s">
        <v>238</v>
      </c>
      <c r="C58" s="8" t="s">
        <v>265</v>
      </c>
      <c r="D58" s="8" t="s">
        <v>266</v>
      </c>
      <c r="E58" s="8" t="s">
        <v>267</v>
      </c>
      <c r="F58" s="8"/>
      <c r="G58" s="86" t="s">
        <v>105</v>
      </c>
      <c r="H58" s="86" t="s">
        <v>268</v>
      </c>
      <c r="I58" s="87" t="s">
        <v>269</v>
      </c>
      <c r="J58" s="87"/>
      <c r="K58" s="86"/>
      <c r="L58" s="87"/>
      <c r="M58" s="87"/>
      <c r="N58" s="87"/>
      <c r="O58" s="87"/>
      <c r="P58" s="88"/>
      <c r="Q58" s="89"/>
      <c r="R58" s="90"/>
      <c r="S58" s="87"/>
      <c r="T58" s="87"/>
      <c r="U58" s="87"/>
      <c r="V58" s="87"/>
      <c r="W58" s="87"/>
      <c r="X58" s="87"/>
      <c r="Y58" s="87"/>
      <c r="Z58" s="87"/>
      <c r="AA58" s="86"/>
    </row>
    <row r="59" spans="1:27" ht="63" x14ac:dyDescent="0.25">
      <c r="A59" s="8" t="s">
        <v>96</v>
      </c>
      <c r="B59" s="29" t="s">
        <v>238</v>
      </c>
      <c r="C59" s="8" t="s">
        <v>265</v>
      </c>
      <c r="D59" s="8" t="s">
        <v>270</v>
      </c>
      <c r="E59" s="91" t="s">
        <v>271</v>
      </c>
      <c r="F59" s="8"/>
      <c r="G59" s="8" t="s">
        <v>105</v>
      </c>
      <c r="H59" s="8" t="s">
        <v>272</v>
      </c>
      <c r="I59" s="8" t="s">
        <v>269</v>
      </c>
      <c r="J59" s="8"/>
      <c r="K59" s="8"/>
      <c r="L59" s="8"/>
      <c r="M59" s="8"/>
      <c r="N59" s="8"/>
      <c r="O59" s="8"/>
      <c r="P59" s="80"/>
      <c r="R59" s="38"/>
      <c r="S59" s="8"/>
      <c r="T59" s="8"/>
      <c r="U59" s="8"/>
      <c r="V59" s="8"/>
      <c r="W59" s="8"/>
      <c r="X59" s="8"/>
      <c r="Y59" s="8"/>
      <c r="Z59" s="8"/>
      <c r="AA59" s="8"/>
    </row>
    <row r="60" spans="1:27" ht="79.5" customHeight="1" x14ac:dyDescent="0.25">
      <c r="A60" s="8" t="s">
        <v>96</v>
      </c>
      <c r="B60" s="29" t="s">
        <v>238</v>
      </c>
      <c r="C60" s="8" t="s">
        <v>265</v>
      </c>
      <c r="D60" s="8" t="s">
        <v>273</v>
      </c>
      <c r="E60" s="91" t="s">
        <v>274</v>
      </c>
      <c r="F60" s="8"/>
      <c r="G60" s="8" t="s">
        <v>105</v>
      </c>
      <c r="H60" s="8" t="s">
        <v>275</v>
      </c>
      <c r="I60" s="8" t="s">
        <v>269</v>
      </c>
      <c r="J60" s="8"/>
      <c r="K60" s="8"/>
      <c r="L60" s="8"/>
      <c r="M60" s="8"/>
      <c r="N60" s="8"/>
      <c r="O60" s="8"/>
      <c r="P60" s="80"/>
      <c r="R60" s="38"/>
      <c r="S60" s="8"/>
      <c r="T60" s="8"/>
      <c r="U60" s="8"/>
      <c r="V60" s="8"/>
      <c r="W60" s="8"/>
      <c r="X60" s="8"/>
      <c r="Y60" s="8"/>
      <c r="Z60" s="8"/>
      <c r="AA60" s="8"/>
    </row>
    <row r="61" spans="1:27" ht="47.25" x14ac:dyDescent="0.25">
      <c r="A61" s="8" t="s">
        <v>96</v>
      </c>
      <c r="B61" s="29" t="s">
        <v>238</v>
      </c>
      <c r="C61" s="8" t="s">
        <v>265</v>
      </c>
      <c r="D61" s="8" t="s">
        <v>276</v>
      </c>
      <c r="E61" s="91" t="s">
        <v>277</v>
      </c>
      <c r="F61" s="8"/>
      <c r="G61" s="8" t="s">
        <v>105</v>
      </c>
      <c r="H61" s="8" t="s">
        <v>278</v>
      </c>
      <c r="I61" s="8" t="s">
        <v>269</v>
      </c>
      <c r="J61" s="8"/>
      <c r="K61" s="8"/>
      <c r="L61" s="8"/>
      <c r="M61" s="8"/>
      <c r="N61" s="8"/>
      <c r="O61" s="8"/>
      <c r="P61" s="80"/>
      <c r="R61" s="38"/>
      <c r="S61" s="8"/>
      <c r="T61" s="8"/>
      <c r="U61" s="8"/>
      <c r="V61" s="8"/>
      <c r="W61" s="8"/>
      <c r="X61" s="8"/>
      <c r="Y61" s="8"/>
      <c r="Z61" s="8"/>
      <c r="AA61" s="8"/>
    </row>
    <row r="62" spans="1:27" ht="47.25" x14ac:dyDescent="0.25">
      <c r="A62" s="8" t="s">
        <v>96</v>
      </c>
      <c r="B62" s="29" t="s">
        <v>238</v>
      </c>
      <c r="C62" s="8" t="s">
        <v>265</v>
      </c>
      <c r="D62" s="8" t="s">
        <v>279</v>
      </c>
      <c r="E62" s="91" t="s">
        <v>280</v>
      </c>
      <c r="F62" s="8"/>
      <c r="G62" s="8" t="s">
        <v>105</v>
      </c>
      <c r="H62" s="8" t="s">
        <v>281</v>
      </c>
      <c r="I62" s="8" t="s">
        <v>269</v>
      </c>
      <c r="J62" s="8"/>
      <c r="K62" s="8"/>
      <c r="L62" s="8"/>
      <c r="M62" s="8"/>
      <c r="N62" s="8"/>
      <c r="O62" s="8"/>
      <c r="P62" s="80"/>
      <c r="R62" s="38"/>
      <c r="S62" s="8"/>
      <c r="T62" s="8"/>
      <c r="U62" s="8"/>
      <c r="V62" s="8"/>
      <c r="W62" s="8"/>
      <c r="X62" s="8"/>
      <c r="Y62" s="8"/>
      <c r="Z62" s="8"/>
      <c r="AA62" s="8"/>
    </row>
    <row r="63" spans="1:27" ht="47.25" x14ac:dyDescent="0.25">
      <c r="A63" s="8" t="s">
        <v>96</v>
      </c>
      <c r="B63" s="29" t="s">
        <v>238</v>
      </c>
      <c r="C63" s="8" t="s">
        <v>265</v>
      </c>
      <c r="D63" s="8" t="s">
        <v>282</v>
      </c>
      <c r="E63" s="91" t="s">
        <v>283</v>
      </c>
      <c r="F63" s="8"/>
      <c r="G63" s="8" t="s">
        <v>105</v>
      </c>
      <c r="H63" s="8" t="s">
        <v>284</v>
      </c>
      <c r="I63" s="8" t="s">
        <v>269</v>
      </c>
      <c r="J63" s="8"/>
      <c r="K63" s="8"/>
      <c r="L63" s="8"/>
      <c r="M63" s="8"/>
      <c r="N63" s="8"/>
      <c r="O63" s="8"/>
      <c r="P63" s="80"/>
      <c r="R63" s="38"/>
      <c r="S63" s="8"/>
      <c r="T63" s="8"/>
      <c r="U63" s="8"/>
      <c r="V63" s="8"/>
      <c r="W63" s="8"/>
      <c r="X63" s="8"/>
      <c r="Y63" s="8"/>
      <c r="Z63" s="8"/>
      <c r="AA63" s="8"/>
    </row>
    <row r="64" spans="1:27" ht="47.25" x14ac:dyDescent="0.25">
      <c r="A64" s="8" t="s">
        <v>96</v>
      </c>
      <c r="B64" s="29" t="s">
        <v>238</v>
      </c>
      <c r="C64" s="8" t="s">
        <v>265</v>
      </c>
      <c r="D64" s="8" t="s">
        <v>285</v>
      </c>
      <c r="E64" s="91" t="s">
        <v>286</v>
      </c>
      <c r="F64" s="8"/>
      <c r="G64" s="8" t="s">
        <v>105</v>
      </c>
      <c r="H64" s="8" t="s">
        <v>287</v>
      </c>
      <c r="I64" s="8" t="s">
        <v>269</v>
      </c>
      <c r="J64" s="8"/>
      <c r="K64" s="8"/>
      <c r="L64" s="8"/>
      <c r="M64" s="8"/>
      <c r="N64" s="8"/>
      <c r="O64" s="8"/>
      <c r="P64" s="80"/>
      <c r="R64" s="38"/>
      <c r="S64" s="8"/>
      <c r="T64" s="8"/>
      <c r="U64" s="8"/>
      <c r="V64" s="8"/>
      <c r="W64" s="8"/>
      <c r="X64" s="8"/>
      <c r="Y64" s="8"/>
      <c r="Z64" s="8"/>
      <c r="AA64" s="8"/>
    </row>
    <row r="65" spans="1:27" ht="47.25" x14ac:dyDescent="0.25">
      <c r="A65" s="8" t="s">
        <v>96</v>
      </c>
      <c r="B65" s="29" t="s">
        <v>238</v>
      </c>
      <c r="C65" s="8" t="s">
        <v>265</v>
      </c>
      <c r="D65" s="8" t="s">
        <v>288</v>
      </c>
      <c r="E65" s="91" t="s">
        <v>289</v>
      </c>
      <c r="F65" s="8"/>
      <c r="G65" s="8" t="s">
        <v>105</v>
      </c>
      <c r="H65" s="8" t="s">
        <v>290</v>
      </c>
      <c r="I65" s="8" t="s">
        <v>269</v>
      </c>
      <c r="J65" s="8"/>
      <c r="K65" s="8"/>
      <c r="L65" s="8"/>
      <c r="M65" s="8"/>
      <c r="N65" s="8"/>
      <c r="O65" s="8"/>
      <c r="P65" s="80"/>
      <c r="R65" s="38"/>
      <c r="S65" s="8"/>
      <c r="T65" s="8"/>
      <c r="U65" s="8"/>
      <c r="V65" s="8"/>
      <c r="W65" s="8"/>
      <c r="X65" s="8"/>
      <c r="Y65" s="8"/>
      <c r="Z65" s="8"/>
      <c r="AA65" s="8"/>
    </row>
    <row r="66" spans="1:27" ht="63" x14ac:dyDescent="0.25">
      <c r="A66" s="8" t="s">
        <v>96</v>
      </c>
      <c r="B66" s="29" t="s">
        <v>238</v>
      </c>
      <c r="C66" s="8" t="s">
        <v>265</v>
      </c>
      <c r="D66" s="8" t="s">
        <v>291</v>
      </c>
      <c r="E66" s="91" t="s">
        <v>292</v>
      </c>
      <c r="F66" s="8"/>
      <c r="G66" s="8" t="s">
        <v>105</v>
      </c>
      <c r="H66" s="8" t="s">
        <v>293</v>
      </c>
      <c r="I66" s="8" t="s">
        <v>269</v>
      </c>
      <c r="J66" s="8"/>
      <c r="K66" s="8"/>
      <c r="L66" s="8"/>
      <c r="M66" s="8"/>
      <c r="N66" s="8"/>
      <c r="O66" s="8"/>
      <c r="P66" s="80"/>
      <c r="R66" s="38"/>
      <c r="S66" s="8"/>
      <c r="T66" s="8"/>
      <c r="U66" s="8"/>
      <c r="V66" s="8"/>
      <c r="W66" s="8"/>
      <c r="X66" s="8"/>
      <c r="Y66" s="8"/>
      <c r="Z66" s="8"/>
      <c r="AA66" s="8"/>
    </row>
    <row r="67" spans="1:27" ht="82.5" customHeight="1" x14ac:dyDescent="0.25">
      <c r="A67" s="8" t="s">
        <v>96</v>
      </c>
      <c r="B67" s="29" t="s">
        <v>238</v>
      </c>
      <c r="C67" s="8" t="s">
        <v>294</v>
      </c>
      <c r="D67" s="8" t="s">
        <v>295</v>
      </c>
      <c r="E67" s="8" t="s">
        <v>296</v>
      </c>
      <c r="F67" s="8"/>
      <c r="G67" s="8" t="s">
        <v>105</v>
      </c>
      <c r="H67" s="8" t="s">
        <v>297</v>
      </c>
      <c r="I67" s="8" t="s">
        <v>298</v>
      </c>
      <c r="J67" s="8"/>
      <c r="K67" s="8"/>
      <c r="L67" s="8"/>
      <c r="M67" s="8"/>
      <c r="N67" s="8"/>
      <c r="O67" s="8"/>
      <c r="P67" s="80"/>
      <c r="R67" s="38"/>
      <c r="S67" s="8"/>
      <c r="T67" s="8"/>
      <c r="U67" s="8"/>
      <c r="V67" s="8"/>
      <c r="W67" s="8"/>
      <c r="X67" s="8"/>
      <c r="Y67" s="8"/>
      <c r="Z67" s="8"/>
      <c r="AA67" s="8"/>
    </row>
    <row r="68" spans="1:27" ht="47.25" x14ac:dyDescent="0.25">
      <c r="A68" s="8" t="s">
        <v>96</v>
      </c>
      <c r="B68" s="29" t="s">
        <v>238</v>
      </c>
      <c r="C68" s="8" t="s">
        <v>299</v>
      </c>
      <c r="D68" s="8" t="s">
        <v>300</v>
      </c>
      <c r="E68" s="8" t="s">
        <v>301</v>
      </c>
      <c r="F68" s="8"/>
      <c r="G68" s="8" t="s">
        <v>105</v>
      </c>
      <c r="H68" s="8" t="s">
        <v>302</v>
      </c>
      <c r="I68" s="8" t="s">
        <v>303</v>
      </c>
      <c r="J68" s="8"/>
      <c r="K68" s="8"/>
      <c r="L68" s="8"/>
      <c r="M68" s="8"/>
      <c r="N68" s="8"/>
      <c r="O68" s="8"/>
      <c r="P68" s="80"/>
      <c r="R68" s="38"/>
      <c r="S68" s="8"/>
      <c r="T68" s="8"/>
      <c r="U68" s="8"/>
      <c r="V68" s="8"/>
      <c r="W68" s="8"/>
      <c r="X68" s="8"/>
      <c r="Y68" s="8"/>
      <c r="Z68" s="8"/>
      <c r="AA68" s="8"/>
    </row>
    <row r="69" spans="1:27" ht="47.25" x14ac:dyDescent="0.25">
      <c r="A69" s="8" t="s">
        <v>96</v>
      </c>
      <c r="B69" s="29" t="s">
        <v>238</v>
      </c>
      <c r="C69" s="8" t="s">
        <v>299</v>
      </c>
      <c r="D69" s="8" t="s">
        <v>304</v>
      </c>
      <c r="E69" s="8" t="s">
        <v>305</v>
      </c>
      <c r="F69" s="8"/>
      <c r="G69" s="8" t="s">
        <v>105</v>
      </c>
      <c r="H69" s="8" t="s">
        <v>306</v>
      </c>
      <c r="I69" s="8" t="s">
        <v>303</v>
      </c>
      <c r="J69" s="8"/>
      <c r="K69" s="8"/>
      <c r="L69" s="8"/>
      <c r="M69" s="8"/>
      <c r="N69" s="8"/>
      <c r="O69" s="8"/>
      <c r="P69" s="80"/>
      <c r="R69" s="38"/>
      <c r="S69" s="8"/>
      <c r="T69" s="8"/>
      <c r="U69" s="8"/>
      <c r="V69" s="8"/>
      <c r="W69" s="8"/>
      <c r="X69" s="8"/>
      <c r="Y69" s="8"/>
      <c r="Z69" s="8"/>
      <c r="AA69" s="8"/>
    </row>
    <row r="70" spans="1:27" ht="78.75" x14ac:dyDescent="0.25">
      <c r="A70" s="8" t="s">
        <v>96</v>
      </c>
      <c r="B70" s="29" t="s">
        <v>238</v>
      </c>
      <c r="C70" s="8" t="s">
        <v>299</v>
      </c>
      <c r="D70" s="8" t="s">
        <v>307</v>
      </c>
      <c r="E70" s="8" t="s">
        <v>308</v>
      </c>
      <c r="F70" s="8"/>
      <c r="G70" s="8" t="s">
        <v>105</v>
      </c>
      <c r="H70" s="8" t="s">
        <v>309</v>
      </c>
      <c r="I70" s="8" t="s">
        <v>303</v>
      </c>
      <c r="J70" s="8"/>
      <c r="K70" s="8"/>
      <c r="L70" s="8"/>
      <c r="M70" s="8"/>
      <c r="N70" s="8"/>
      <c r="O70" s="8"/>
      <c r="P70" s="80"/>
      <c r="R70" s="38"/>
      <c r="S70" s="8"/>
      <c r="T70" s="8"/>
      <c r="U70" s="8"/>
      <c r="V70" s="8"/>
      <c r="W70" s="8"/>
      <c r="X70" s="8"/>
      <c r="Y70" s="8"/>
      <c r="Z70" s="8"/>
      <c r="AA70" s="8"/>
    </row>
    <row r="71" spans="1:27" ht="47.25" x14ac:dyDescent="0.25">
      <c r="A71" s="8" t="s">
        <v>96</v>
      </c>
      <c r="B71" s="29" t="s">
        <v>238</v>
      </c>
      <c r="C71" s="8" t="s">
        <v>299</v>
      </c>
      <c r="D71" s="8" t="s">
        <v>310</v>
      </c>
      <c r="E71" s="8" t="s">
        <v>311</v>
      </c>
      <c r="F71" s="8"/>
      <c r="G71" s="8" t="s">
        <v>105</v>
      </c>
      <c r="H71" s="8" t="s">
        <v>312</v>
      </c>
      <c r="I71" s="8" t="s">
        <v>313</v>
      </c>
      <c r="J71" s="8"/>
      <c r="K71" s="8"/>
      <c r="L71" s="8"/>
      <c r="M71" s="8"/>
      <c r="N71" s="8"/>
      <c r="O71" s="8"/>
      <c r="P71" s="80"/>
      <c r="R71" s="38"/>
      <c r="S71" s="8"/>
      <c r="T71" s="8"/>
      <c r="U71" s="8"/>
      <c r="V71" s="8"/>
      <c r="W71" s="8"/>
      <c r="X71" s="8"/>
      <c r="Y71" s="8"/>
      <c r="Z71" s="8"/>
      <c r="AA71" s="8"/>
    </row>
    <row r="72" spans="1:27" ht="78.75" x14ac:dyDescent="0.25">
      <c r="A72" s="8" t="s">
        <v>96</v>
      </c>
      <c r="B72" s="29" t="s">
        <v>238</v>
      </c>
      <c r="C72" s="8" t="s">
        <v>299</v>
      </c>
      <c r="D72" s="8" t="s">
        <v>314</v>
      </c>
      <c r="E72" s="8" t="s">
        <v>315</v>
      </c>
      <c r="F72" s="8"/>
      <c r="G72" s="8" t="s">
        <v>114</v>
      </c>
      <c r="H72" s="8" t="s">
        <v>316</v>
      </c>
      <c r="I72" s="8" t="s">
        <v>178</v>
      </c>
      <c r="J72" s="8"/>
      <c r="K72" s="8"/>
      <c r="L72" s="8"/>
      <c r="M72" s="8"/>
      <c r="N72" s="8"/>
      <c r="O72" s="8"/>
      <c r="P72" s="80"/>
      <c r="R72" s="38"/>
      <c r="S72" s="8"/>
      <c r="T72" s="8"/>
      <c r="U72" s="8"/>
      <c r="V72" s="8"/>
      <c r="W72" s="8"/>
      <c r="X72" s="8"/>
      <c r="Y72" s="8"/>
      <c r="Z72" s="8"/>
      <c r="AA72" s="8"/>
    </row>
    <row r="73" spans="1:27" ht="63" x14ac:dyDescent="0.25">
      <c r="A73" s="8" t="s">
        <v>96</v>
      </c>
      <c r="B73" s="29" t="s">
        <v>317</v>
      </c>
      <c r="C73" s="8" t="s">
        <v>318</v>
      </c>
      <c r="D73" s="8" t="s">
        <v>319</v>
      </c>
      <c r="E73" s="8" t="s">
        <v>320</v>
      </c>
      <c r="F73" s="8"/>
      <c r="G73" s="20" t="s">
        <v>105</v>
      </c>
      <c r="H73" s="20"/>
      <c r="I73" s="20"/>
      <c r="J73" s="20"/>
      <c r="K73" s="20"/>
      <c r="L73" s="20"/>
      <c r="M73" s="20"/>
      <c r="N73" s="20"/>
      <c r="O73" s="20"/>
      <c r="P73" s="35"/>
      <c r="R73" s="39"/>
      <c r="S73" s="20"/>
      <c r="T73" s="20"/>
      <c r="U73" s="20"/>
      <c r="V73" s="20"/>
      <c r="W73" s="20"/>
      <c r="X73" s="20"/>
      <c r="Y73" s="20"/>
      <c r="Z73" s="20"/>
      <c r="AA73" s="20"/>
    </row>
    <row r="74" spans="1:27" ht="126" x14ac:dyDescent="0.25">
      <c r="A74" s="8"/>
      <c r="B74" s="29" t="s">
        <v>317</v>
      </c>
      <c r="C74" s="8" t="s">
        <v>318</v>
      </c>
      <c r="D74" s="8" t="s">
        <v>321</v>
      </c>
      <c r="E74" s="91" t="s">
        <v>322</v>
      </c>
      <c r="F74" s="8"/>
      <c r="G74" s="8" t="s">
        <v>105</v>
      </c>
      <c r="H74" s="8" t="s">
        <v>323</v>
      </c>
      <c r="I74" s="17">
        <v>1</v>
      </c>
      <c r="J74" s="8"/>
      <c r="K74" s="8"/>
      <c r="L74" s="8"/>
      <c r="M74" s="8"/>
      <c r="N74" s="8"/>
      <c r="O74" s="8"/>
      <c r="P74" s="80"/>
      <c r="R74" s="38"/>
      <c r="S74" s="8"/>
      <c r="T74" s="8"/>
      <c r="U74" s="8"/>
      <c r="V74" s="8"/>
      <c r="W74" s="8"/>
      <c r="X74" s="8"/>
      <c r="Y74" s="8"/>
      <c r="Z74" s="8"/>
      <c r="AA74" s="8"/>
    </row>
    <row r="75" spans="1:27" ht="110.25" x14ac:dyDescent="0.25">
      <c r="A75" s="8" t="s">
        <v>96</v>
      </c>
      <c r="B75" s="29" t="s">
        <v>317</v>
      </c>
      <c r="C75" s="8" t="s">
        <v>318</v>
      </c>
      <c r="D75" s="8" t="s">
        <v>324</v>
      </c>
      <c r="E75" s="91" t="s">
        <v>322</v>
      </c>
      <c r="F75" s="8"/>
      <c r="G75" s="8" t="s">
        <v>105</v>
      </c>
      <c r="H75" s="8" t="s">
        <v>325</v>
      </c>
      <c r="I75" s="17">
        <v>1</v>
      </c>
      <c r="J75" s="9"/>
      <c r="K75" s="9"/>
      <c r="L75" s="9"/>
      <c r="M75" s="9"/>
      <c r="N75" s="9"/>
      <c r="O75" s="9"/>
      <c r="P75" s="80"/>
      <c r="Q75" s="47"/>
      <c r="R75" s="37"/>
      <c r="S75" s="9"/>
      <c r="T75" s="9"/>
      <c r="U75" s="9"/>
      <c r="V75" s="9"/>
      <c r="W75" s="9"/>
      <c r="X75" s="9"/>
      <c r="Y75" s="9"/>
      <c r="Z75" s="9"/>
      <c r="AA75" s="8"/>
    </row>
    <row r="76" spans="1:27" ht="94.5" x14ac:dyDescent="0.25">
      <c r="A76" s="8" t="s">
        <v>96</v>
      </c>
      <c r="B76" s="29" t="s">
        <v>317</v>
      </c>
      <c r="C76" s="8" t="s">
        <v>318</v>
      </c>
      <c r="D76" s="8" t="s">
        <v>326</v>
      </c>
      <c r="E76" s="91" t="s">
        <v>327</v>
      </c>
      <c r="F76" s="8"/>
      <c r="G76" s="8" t="s">
        <v>105</v>
      </c>
      <c r="H76" s="8" t="s">
        <v>328</v>
      </c>
      <c r="I76" s="17">
        <v>1</v>
      </c>
      <c r="J76" s="8"/>
      <c r="K76" s="8"/>
      <c r="L76" s="8"/>
      <c r="M76" s="8"/>
      <c r="N76" s="8"/>
      <c r="O76" s="8"/>
      <c r="P76" s="80"/>
      <c r="R76" s="38"/>
      <c r="S76" s="8"/>
      <c r="T76" s="8"/>
      <c r="U76" s="8"/>
      <c r="V76" s="8"/>
      <c r="W76" s="8"/>
      <c r="X76" s="8"/>
      <c r="Y76" s="8"/>
      <c r="Z76" s="8"/>
      <c r="AA76" s="8"/>
    </row>
    <row r="77" spans="1:27" ht="78.75" x14ac:dyDescent="0.25">
      <c r="A77" s="8"/>
      <c r="B77" s="29" t="s">
        <v>317</v>
      </c>
      <c r="C77" s="8" t="s">
        <v>318</v>
      </c>
      <c r="D77" s="8" t="s">
        <v>329</v>
      </c>
      <c r="E77" s="91" t="s">
        <v>327</v>
      </c>
      <c r="F77" s="8"/>
      <c r="G77" s="8" t="s">
        <v>105</v>
      </c>
      <c r="H77" s="8" t="s">
        <v>330</v>
      </c>
      <c r="I77" s="17">
        <v>1</v>
      </c>
      <c r="J77" s="8"/>
      <c r="K77" s="8"/>
      <c r="L77" s="8"/>
      <c r="M77" s="8"/>
      <c r="N77" s="8"/>
      <c r="O77" s="8"/>
      <c r="P77" s="80"/>
      <c r="R77" s="38"/>
      <c r="S77" s="8"/>
      <c r="T77" s="8"/>
      <c r="U77" s="8"/>
      <c r="V77" s="8"/>
      <c r="W77" s="8"/>
      <c r="X77" s="8"/>
      <c r="Y77" s="8"/>
      <c r="Z77" s="8"/>
      <c r="AA77" s="8"/>
    </row>
    <row r="78" spans="1:27" ht="94.5" x14ac:dyDescent="0.25">
      <c r="A78" s="8" t="s">
        <v>96</v>
      </c>
      <c r="B78" s="29" t="s">
        <v>317</v>
      </c>
      <c r="C78" s="8" t="s">
        <v>318</v>
      </c>
      <c r="D78" s="8" t="s">
        <v>331</v>
      </c>
      <c r="E78" s="91" t="s">
        <v>332</v>
      </c>
      <c r="F78" s="8"/>
      <c r="G78" s="8" t="s">
        <v>105</v>
      </c>
      <c r="H78" s="8" t="s">
        <v>333</v>
      </c>
      <c r="I78" s="17">
        <v>1</v>
      </c>
      <c r="J78" s="8"/>
      <c r="K78" s="8"/>
      <c r="L78" s="8"/>
      <c r="M78" s="8"/>
      <c r="N78" s="8"/>
      <c r="O78" s="8"/>
      <c r="P78" s="80"/>
      <c r="R78" s="38"/>
      <c r="S78" s="8"/>
      <c r="T78" s="8"/>
      <c r="U78" s="8"/>
      <c r="V78" s="8"/>
      <c r="W78" s="8"/>
      <c r="X78" s="8"/>
      <c r="Y78" s="8"/>
      <c r="Z78" s="8"/>
      <c r="AA78" s="8"/>
    </row>
    <row r="79" spans="1:27" ht="78.75" x14ac:dyDescent="0.25">
      <c r="A79" s="8" t="s">
        <v>96</v>
      </c>
      <c r="B79" s="29" t="s">
        <v>317</v>
      </c>
      <c r="C79" s="8" t="s">
        <v>318</v>
      </c>
      <c r="D79" s="8" t="s">
        <v>334</v>
      </c>
      <c r="E79" s="91" t="s">
        <v>332</v>
      </c>
      <c r="F79" s="8"/>
      <c r="G79" s="8" t="s">
        <v>105</v>
      </c>
      <c r="H79" s="8" t="s">
        <v>335</v>
      </c>
      <c r="I79" s="17">
        <v>1</v>
      </c>
      <c r="J79" s="8"/>
      <c r="K79" s="8"/>
      <c r="L79" s="8"/>
      <c r="M79" s="8"/>
      <c r="N79" s="8"/>
      <c r="O79" s="8"/>
      <c r="P79" s="80"/>
      <c r="R79" s="38"/>
      <c r="S79" s="8"/>
      <c r="T79" s="8"/>
      <c r="U79" s="8"/>
      <c r="V79" s="8"/>
      <c r="W79" s="8"/>
      <c r="X79" s="8"/>
      <c r="Y79" s="8"/>
      <c r="Z79" s="8"/>
      <c r="AA79" s="8"/>
    </row>
    <row r="80" spans="1:27" ht="78.75" x14ac:dyDescent="0.25">
      <c r="A80" s="8" t="s">
        <v>96</v>
      </c>
      <c r="B80" s="29" t="s">
        <v>317</v>
      </c>
      <c r="C80" s="8" t="s">
        <v>336</v>
      </c>
      <c r="D80" s="8" t="s">
        <v>337</v>
      </c>
      <c r="E80" s="8" t="s">
        <v>338</v>
      </c>
      <c r="F80" s="8"/>
      <c r="G80" s="8" t="s">
        <v>114</v>
      </c>
      <c r="H80" s="8" t="s">
        <v>339</v>
      </c>
      <c r="I80" s="8" t="s">
        <v>340</v>
      </c>
      <c r="J80" s="8"/>
      <c r="K80" s="8"/>
      <c r="L80" s="8"/>
      <c r="M80" s="8"/>
      <c r="N80" s="8"/>
      <c r="O80" s="8"/>
      <c r="P80" s="80"/>
      <c r="R80" s="38"/>
      <c r="S80" s="8"/>
      <c r="T80" s="8"/>
      <c r="U80" s="8"/>
      <c r="V80" s="8"/>
      <c r="W80" s="8"/>
      <c r="X80" s="8"/>
      <c r="Y80" s="8"/>
      <c r="Z80" s="8"/>
      <c r="AA80" s="8"/>
    </row>
    <row r="81" spans="1:27" ht="47.25" x14ac:dyDescent="0.25">
      <c r="A81" s="8" t="s">
        <v>96</v>
      </c>
      <c r="B81" s="29" t="s">
        <v>317</v>
      </c>
      <c r="C81" s="8" t="s">
        <v>341</v>
      </c>
      <c r="D81" s="8" t="s">
        <v>342</v>
      </c>
      <c r="E81" s="8" t="s">
        <v>343</v>
      </c>
      <c r="F81" s="8"/>
      <c r="G81" s="20" t="s">
        <v>105</v>
      </c>
      <c r="H81" s="20"/>
      <c r="I81" s="20"/>
      <c r="J81" s="20"/>
      <c r="K81" s="20"/>
      <c r="L81" s="20"/>
      <c r="M81" s="20"/>
      <c r="N81" s="20"/>
      <c r="O81" s="20"/>
      <c r="P81" s="35"/>
      <c r="R81" s="39"/>
      <c r="S81" s="20"/>
      <c r="T81" s="20"/>
      <c r="U81" s="20"/>
      <c r="V81" s="20"/>
      <c r="W81" s="20"/>
      <c r="X81" s="20"/>
      <c r="Y81" s="20"/>
      <c r="Z81" s="20"/>
      <c r="AA81" s="20"/>
    </row>
    <row r="82" spans="1:27" ht="63" x14ac:dyDescent="0.25">
      <c r="A82" s="8" t="s">
        <v>96</v>
      </c>
      <c r="B82" s="29" t="s">
        <v>317</v>
      </c>
      <c r="C82" s="8" t="s">
        <v>341</v>
      </c>
      <c r="D82" s="8" t="s">
        <v>344</v>
      </c>
      <c r="E82" s="91" t="s">
        <v>345</v>
      </c>
      <c r="F82" s="8"/>
      <c r="G82" s="8" t="s">
        <v>105</v>
      </c>
      <c r="H82" s="8" t="s">
        <v>346</v>
      </c>
      <c r="I82" s="8" t="s">
        <v>253</v>
      </c>
      <c r="J82" s="8"/>
      <c r="K82" s="8"/>
      <c r="L82" s="8"/>
      <c r="M82" s="8"/>
      <c r="N82" s="8"/>
      <c r="O82" s="8"/>
      <c r="P82" s="80"/>
      <c r="R82" s="38"/>
      <c r="S82" s="8"/>
      <c r="T82" s="8"/>
      <c r="U82" s="8"/>
      <c r="V82" s="8"/>
      <c r="W82" s="8"/>
      <c r="X82" s="8"/>
      <c r="Y82" s="8"/>
      <c r="Z82" s="8"/>
      <c r="AA82" s="8"/>
    </row>
    <row r="83" spans="1:27" ht="47.25" x14ac:dyDescent="0.25">
      <c r="A83" s="8" t="s">
        <v>96</v>
      </c>
      <c r="B83" s="29" t="s">
        <v>317</v>
      </c>
      <c r="C83" s="8" t="s">
        <v>341</v>
      </c>
      <c r="D83" s="8" t="s">
        <v>347</v>
      </c>
      <c r="E83" s="91" t="s">
        <v>348</v>
      </c>
      <c r="F83" s="8"/>
      <c r="G83" s="8" t="s">
        <v>105</v>
      </c>
      <c r="H83" s="8" t="s">
        <v>349</v>
      </c>
      <c r="I83" s="8" t="s">
        <v>253</v>
      </c>
      <c r="J83" s="8"/>
      <c r="K83" s="8"/>
      <c r="L83" s="8"/>
      <c r="M83" s="8"/>
      <c r="N83" s="8"/>
      <c r="O83" s="8"/>
      <c r="P83" s="80"/>
      <c r="R83" s="38"/>
      <c r="S83" s="8"/>
      <c r="T83" s="8"/>
      <c r="U83" s="8"/>
      <c r="V83" s="8"/>
      <c r="W83" s="8"/>
      <c r="X83" s="8"/>
      <c r="Y83" s="8"/>
      <c r="Z83" s="8"/>
      <c r="AA83" s="8"/>
    </row>
    <row r="84" spans="1:27" ht="47.25" x14ac:dyDescent="0.25">
      <c r="A84" s="8" t="s">
        <v>96</v>
      </c>
      <c r="B84" s="29" t="s">
        <v>317</v>
      </c>
      <c r="C84" s="8" t="s">
        <v>341</v>
      </c>
      <c r="D84" s="8" t="s">
        <v>350</v>
      </c>
      <c r="E84" s="91" t="s">
        <v>351</v>
      </c>
      <c r="F84" s="8"/>
      <c r="G84" s="8" t="s">
        <v>105</v>
      </c>
      <c r="H84" s="8" t="s">
        <v>352</v>
      </c>
      <c r="I84" s="8" t="s">
        <v>253</v>
      </c>
      <c r="J84" s="8"/>
      <c r="K84" s="8"/>
      <c r="L84" s="8"/>
      <c r="M84" s="8"/>
      <c r="N84" s="8"/>
      <c r="O84" s="8"/>
      <c r="P84" s="80"/>
      <c r="R84" s="38"/>
      <c r="S84" s="8"/>
      <c r="T84" s="8"/>
      <c r="U84" s="8"/>
      <c r="V84" s="8"/>
      <c r="W84" s="8"/>
      <c r="X84" s="8"/>
      <c r="Y84" s="8"/>
      <c r="Z84" s="8"/>
      <c r="AA84" s="8"/>
    </row>
    <row r="85" spans="1:27" ht="47.25" x14ac:dyDescent="0.25">
      <c r="A85" s="100" t="s">
        <v>96</v>
      </c>
      <c r="B85" s="101" t="s">
        <v>317</v>
      </c>
      <c r="C85" s="100" t="s">
        <v>341</v>
      </c>
      <c r="D85" s="100" t="s">
        <v>353</v>
      </c>
      <c r="E85" s="102" t="s">
        <v>354</v>
      </c>
      <c r="F85" s="100"/>
      <c r="G85" s="100" t="s">
        <v>105</v>
      </c>
      <c r="H85" s="100" t="s">
        <v>355</v>
      </c>
      <c r="I85" s="103">
        <v>1</v>
      </c>
      <c r="J85" s="100"/>
      <c r="K85" s="100"/>
      <c r="L85" s="100"/>
      <c r="M85" s="100"/>
      <c r="N85" s="100"/>
      <c r="O85" s="100"/>
      <c r="P85" s="104"/>
      <c r="R85" s="105"/>
      <c r="S85" s="100"/>
      <c r="T85" s="100"/>
      <c r="U85" s="100"/>
      <c r="V85" s="100"/>
      <c r="W85" s="100"/>
      <c r="X85" s="100"/>
      <c r="Y85" s="100"/>
      <c r="Z85" s="100"/>
      <c r="AA85" s="100"/>
    </row>
    <row r="86" spans="1:27" ht="47.25" x14ac:dyDescent="0.25">
      <c r="A86" s="98" t="s">
        <v>96</v>
      </c>
      <c r="B86" s="99" t="s">
        <v>317</v>
      </c>
      <c r="C86" s="98" t="s">
        <v>341</v>
      </c>
      <c r="D86" s="98" t="s">
        <v>356</v>
      </c>
      <c r="E86" s="98" t="s">
        <v>357</v>
      </c>
      <c r="F86" s="98"/>
      <c r="G86" s="98" t="s">
        <v>105</v>
      </c>
      <c r="H86" s="98" t="s">
        <v>358</v>
      </c>
      <c r="I86" s="98" t="s">
        <v>264</v>
      </c>
      <c r="J86" s="98"/>
      <c r="K86" s="98"/>
      <c r="L86" s="98"/>
      <c r="M86" s="98"/>
      <c r="N86" s="98"/>
      <c r="O86" s="111"/>
      <c r="P86" s="98"/>
      <c r="Q86" s="26"/>
      <c r="R86" s="98"/>
      <c r="S86" s="112"/>
      <c r="T86" s="98"/>
      <c r="U86" s="98"/>
      <c r="V86" s="98"/>
      <c r="W86" s="98"/>
      <c r="X86" s="98"/>
      <c r="Y86" s="98"/>
      <c r="Z86" s="98"/>
      <c r="AA86" s="98"/>
    </row>
    <row r="87" spans="1:27" ht="47.25" x14ac:dyDescent="0.25">
      <c r="A87" s="106" t="s">
        <v>96</v>
      </c>
      <c r="B87" s="107" t="s">
        <v>317</v>
      </c>
      <c r="C87" s="106" t="s">
        <v>341</v>
      </c>
      <c r="D87" s="106" t="s">
        <v>359</v>
      </c>
      <c r="E87" s="106" t="s">
        <v>360</v>
      </c>
      <c r="F87" s="106"/>
      <c r="G87" s="106" t="s">
        <v>105</v>
      </c>
      <c r="H87" s="106" t="s">
        <v>361</v>
      </c>
      <c r="I87" s="108">
        <v>1</v>
      </c>
      <c r="J87" s="108"/>
      <c r="K87" s="108"/>
      <c r="L87" s="108"/>
      <c r="M87" s="108"/>
      <c r="N87" s="108"/>
      <c r="O87" s="108"/>
      <c r="P87" s="109"/>
      <c r="Q87" s="47"/>
      <c r="R87" s="110"/>
      <c r="S87" s="108"/>
      <c r="T87" s="108"/>
      <c r="U87" s="108"/>
      <c r="V87" s="108"/>
      <c r="W87" s="108"/>
      <c r="X87" s="108"/>
      <c r="Y87" s="108"/>
      <c r="Z87" s="108"/>
      <c r="AA87" s="106"/>
    </row>
    <row r="88" spans="1:27" ht="63" x14ac:dyDescent="0.25">
      <c r="A88" s="8" t="s">
        <v>96</v>
      </c>
      <c r="B88" s="29" t="s">
        <v>317</v>
      </c>
      <c r="C88" s="8" t="s">
        <v>362</v>
      </c>
      <c r="D88" s="8" t="s">
        <v>363</v>
      </c>
      <c r="E88" s="8" t="s">
        <v>364</v>
      </c>
      <c r="F88" s="8"/>
      <c r="G88" s="20" t="s">
        <v>105</v>
      </c>
      <c r="H88" s="20"/>
      <c r="I88" s="20"/>
      <c r="J88" s="20"/>
      <c r="K88" s="20"/>
      <c r="L88" s="20"/>
      <c r="M88" s="20"/>
      <c r="N88" s="20"/>
      <c r="O88" s="20"/>
      <c r="P88" s="35"/>
      <c r="R88" s="39"/>
      <c r="S88" s="20"/>
      <c r="T88" s="20"/>
      <c r="U88" s="20"/>
      <c r="V88" s="20"/>
      <c r="W88" s="20"/>
      <c r="X88" s="20"/>
      <c r="Y88" s="20"/>
      <c r="Z88" s="20"/>
      <c r="AA88" s="20"/>
    </row>
    <row r="89" spans="1:27" ht="63" x14ac:dyDescent="0.25">
      <c r="A89" s="8" t="s">
        <v>96</v>
      </c>
      <c r="B89" s="29" t="s">
        <v>317</v>
      </c>
      <c r="C89" s="8" t="s">
        <v>362</v>
      </c>
      <c r="D89" s="8" t="s">
        <v>365</v>
      </c>
      <c r="E89" s="91" t="s">
        <v>366</v>
      </c>
      <c r="F89" s="8"/>
      <c r="G89" s="8" t="s">
        <v>105</v>
      </c>
      <c r="H89" s="8" t="s">
        <v>367</v>
      </c>
      <c r="I89" s="8" t="s">
        <v>368</v>
      </c>
      <c r="J89" s="8"/>
      <c r="K89" s="8"/>
      <c r="L89" s="8"/>
      <c r="M89" s="8"/>
      <c r="N89" s="8"/>
      <c r="O89" s="8"/>
      <c r="P89" s="80"/>
      <c r="R89" s="38"/>
      <c r="S89" s="8"/>
      <c r="T89" s="8"/>
      <c r="U89" s="8"/>
      <c r="V89" s="8"/>
      <c r="W89" s="8"/>
      <c r="X89" s="8"/>
      <c r="Y89" s="8"/>
      <c r="Z89" s="8"/>
      <c r="AA89" s="8"/>
    </row>
    <row r="90" spans="1:27" ht="63" x14ac:dyDescent="0.25">
      <c r="A90" s="8" t="s">
        <v>96</v>
      </c>
      <c r="B90" s="29" t="s">
        <v>317</v>
      </c>
      <c r="C90" s="8" t="s">
        <v>362</v>
      </c>
      <c r="D90" s="8" t="s">
        <v>369</v>
      </c>
      <c r="E90" s="91" t="s">
        <v>370</v>
      </c>
      <c r="F90" s="8"/>
      <c r="G90" s="8" t="s">
        <v>105</v>
      </c>
      <c r="H90" s="8" t="s">
        <v>371</v>
      </c>
      <c r="I90" s="9">
        <v>1</v>
      </c>
      <c r="J90" s="8"/>
      <c r="K90" s="8"/>
      <c r="L90" s="8"/>
      <c r="M90" s="8"/>
      <c r="N90" s="8"/>
      <c r="O90" s="8"/>
      <c r="P90" s="80"/>
      <c r="R90" s="38"/>
      <c r="S90" s="8"/>
      <c r="T90" s="8"/>
      <c r="U90" s="8"/>
      <c r="V90" s="8"/>
      <c r="W90" s="8"/>
      <c r="X90" s="8"/>
      <c r="Y90" s="8"/>
      <c r="Z90" s="8"/>
      <c r="AA90" s="8"/>
    </row>
    <row r="91" spans="1:27" ht="63" x14ac:dyDescent="0.25">
      <c r="A91" s="8" t="s">
        <v>96</v>
      </c>
      <c r="B91" s="29" t="s">
        <v>317</v>
      </c>
      <c r="C91" s="8" t="s">
        <v>362</v>
      </c>
      <c r="D91" s="8" t="s">
        <v>372</v>
      </c>
      <c r="E91" s="8" t="s">
        <v>373</v>
      </c>
      <c r="F91" s="8"/>
      <c r="G91" s="8" t="s">
        <v>105</v>
      </c>
      <c r="H91" s="8" t="s">
        <v>225</v>
      </c>
      <c r="I91" s="9">
        <v>1</v>
      </c>
      <c r="J91" s="9"/>
      <c r="K91" s="9"/>
      <c r="L91" s="9"/>
      <c r="M91" s="9"/>
      <c r="N91" s="9"/>
      <c r="O91" s="9"/>
      <c r="P91" s="80"/>
      <c r="Q91" s="47"/>
      <c r="R91" s="37"/>
      <c r="S91" s="9"/>
      <c r="T91" s="9"/>
      <c r="U91" s="9"/>
      <c r="V91" s="9"/>
      <c r="W91" s="9"/>
      <c r="X91" s="9"/>
      <c r="Y91" s="9"/>
      <c r="Z91" s="9"/>
      <c r="AA91" s="8"/>
    </row>
    <row r="92" spans="1:27" ht="63" x14ac:dyDescent="0.25">
      <c r="A92" s="8" t="s">
        <v>96</v>
      </c>
      <c r="B92" s="29" t="s">
        <v>317</v>
      </c>
      <c r="C92" s="8" t="s">
        <v>362</v>
      </c>
      <c r="D92" s="8" t="s">
        <v>374</v>
      </c>
      <c r="E92" s="8" t="s">
        <v>375</v>
      </c>
      <c r="F92" s="8"/>
      <c r="G92" s="8" t="s">
        <v>105</v>
      </c>
      <c r="H92" s="8" t="s">
        <v>225</v>
      </c>
      <c r="I92" s="9">
        <v>1</v>
      </c>
      <c r="J92" s="9"/>
      <c r="K92" s="9"/>
      <c r="L92" s="9"/>
      <c r="M92" s="9"/>
      <c r="N92" s="9"/>
      <c r="O92" s="9"/>
      <c r="P92" s="80"/>
      <c r="Q92" s="47"/>
      <c r="R92" s="37"/>
      <c r="S92" s="9"/>
      <c r="T92" s="9"/>
      <c r="U92" s="9"/>
      <c r="V92" s="9"/>
      <c r="W92" s="9"/>
      <c r="X92" s="9"/>
      <c r="Y92" s="9"/>
      <c r="Z92" s="9"/>
      <c r="AA92" s="8"/>
    </row>
    <row r="93" spans="1:27" ht="63" x14ac:dyDescent="0.25">
      <c r="A93" s="8" t="s">
        <v>96</v>
      </c>
      <c r="B93" s="29" t="s">
        <v>317</v>
      </c>
      <c r="C93" s="8" t="s">
        <v>362</v>
      </c>
      <c r="D93" s="8" t="s">
        <v>376</v>
      </c>
      <c r="E93" s="8" t="s">
        <v>377</v>
      </c>
      <c r="F93" s="8"/>
      <c r="G93" s="8" t="s">
        <v>105</v>
      </c>
      <c r="H93" s="8" t="s">
        <v>378</v>
      </c>
      <c r="I93" s="9">
        <v>1</v>
      </c>
      <c r="J93" s="9"/>
      <c r="K93" s="9"/>
      <c r="L93" s="9"/>
      <c r="M93" s="9"/>
      <c r="N93" s="9"/>
      <c r="O93" s="9"/>
      <c r="P93" s="80"/>
      <c r="Q93" s="47"/>
      <c r="R93" s="37"/>
      <c r="S93" s="9"/>
      <c r="T93" s="9"/>
      <c r="U93" s="9"/>
      <c r="V93" s="9"/>
      <c r="W93" s="9"/>
      <c r="X93" s="9"/>
      <c r="Y93" s="9"/>
      <c r="Z93" s="9"/>
      <c r="AA93" s="8"/>
    </row>
    <row r="94" spans="1:27" ht="110.25" x14ac:dyDescent="0.25">
      <c r="A94" s="8" t="s">
        <v>96</v>
      </c>
      <c r="B94" s="29" t="s">
        <v>379</v>
      </c>
      <c r="C94" s="8" t="s">
        <v>380</v>
      </c>
      <c r="D94" s="8" t="s">
        <v>381</v>
      </c>
      <c r="E94" s="8" t="s">
        <v>382</v>
      </c>
      <c r="F94" s="8"/>
      <c r="G94" s="20" t="s">
        <v>114</v>
      </c>
      <c r="H94" s="20"/>
      <c r="I94" s="20"/>
      <c r="J94" s="20"/>
      <c r="K94" s="20"/>
      <c r="L94" s="20"/>
      <c r="M94" s="20"/>
      <c r="N94" s="20"/>
      <c r="O94" s="20"/>
      <c r="P94" s="35"/>
      <c r="R94" s="39"/>
      <c r="S94" s="20"/>
      <c r="T94" s="20"/>
      <c r="U94" s="20"/>
      <c r="V94" s="20"/>
      <c r="W94" s="20"/>
      <c r="X94" s="20"/>
      <c r="Y94" s="20"/>
      <c r="Z94" s="20"/>
      <c r="AA94" s="20"/>
    </row>
    <row r="95" spans="1:27" ht="56.25" x14ac:dyDescent="0.25">
      <c r="A95" s="8" t="s">
        <v>96</v>
      </c>
      <c r="B95" s="29" t="s">
        <v>379</v>
      </c>
      <c r="C95" s="8" t="s">
        <v>380</v>
      </c>
      <c r="D95" s="8" t="s">
        <v>383</v>
      </c>
      <c r="E95" s="91" t="s">
        <v>384</v>
      </c>
      <c r="F95" s="8"/>
      <c r="G95" s="8" t="s">
        <v>105</v>
      </c>
      <c r="H95" s="8" t="s">
        <v>385</v>
      </c>
      <c r="I95" s="8" t="s">
        <v>386</v>
      </c>
      <c r="J95" s="8"/>
      <c r="K95" s="8"/>
      <c r="L95" s="8"/>
      <c r="M95" s="8"/>
      <c r="N95" s="8"/>
      <c r="O95" s="8"/>
      <c r="P95" s="80"/>
      <c r="R95" s="38"/>
      <c r="S95" s="8"/>
      <c r="T95" s="8"/>
      <c r="U95" s="8"/>
      <c r="V95" s="8"/>
      <c r="W95" s="8"/>
      <c r="X95" s="8"/>
      <c r="Y95" s="8"/>
      <c r="Z95" s="8"/>
      <c r="AA95" s="8"/>
    </row>
    <row r="96" spans="1:27" ht="56.25" x14ac:dyDescent="0.25">
      <c r="A96" s="8" t="s">
        <v>96</v>
      </c>
      <c r="B96" s="29" t="s">
        <v>379</v>
      </c>
      <c r="C96" s="8" t="s">
        <v>380</v>
      </c>
      <c r="D96" s="8" t="s">
        <v>387</v>
      </c>
      <c r="E96" s="91" t="s">
        <v>388</v>
      </c>
      <c r="F96" s="8"/>
      <c r="G96" s="8" t="s">
        <v>105</v>
      </c>
      <c r="H96" s="8" t="s">
        <v>389</v>
      </c>
      <c r="I96" s="8" t="s">
        <v>386</v>
      </c>
      <c r="J96" s="8"/>
      <c r="K96" s="8"/>
      <c r="L96" s="8"/>
      <c r="M96" s="8"/>
      <c r="N96" s="8"/>
      <c r="O96" s="8"/>
      <c r="P96" s="80"/>
      <c r="R96" s="38"/>
      <c r="S96" s="8"/>
      <c r="T96" s="8"/>
      <c r="U96" s="8"/>
      <c r="V96" s="8"/>
      <c r="W96" s="8"/>
      <c r="X96" s="8"/>
      <c r="Y96" s="8"/>
      <c r="Z96" s="8"/>
      <c r="AA96" s="8"/>
    </row>
    <row r="97" spans="1:27" ht="63" x14ac:dyDescent="0.25">
      <c r="A97" s="8" t="s">
        <v>96</v>
      </c>
      <c r="B97" s="29" t="s">
        <v>379</v>
      </c>
      <c r="C97" s="8" t="s">
        <v>380</v>
      </c>
      <c r="D97" s="8" t="s">
        <v>390</v>
      </c>
      <c r="E97" s="8" t="s">
        <v>391</v>
      </c>
      <c r="F97" s="8"/>
      <c r="G97" s="8" t="s">
        <v>105</v>
      </c>
      <c r="H97" s="8" t="s">
        <v>392</v>
      </c>
      <c r="I97" s="8" t="s">
        <v>153</v>
      </c>
      <c r="J97" s="8"/>
      <c r="K97" s="8"/>
      <c r="L97" s="8"/>
      <c r="M97" s="8"/>
      <c r="N97" s="8"/>
      <c r="O97" s="8"/>
      <c r="P97" s="80"/>
      <c r="R97" s="38"/>
      <c r="S97" s="8"/>
      <c r="T97" s="8"/>
      <c r="U97" s="8"/>
      <c r="V97" s="8"/>
      <c r="W97" s="8"/>
      <c r="X97" s="8"/>
      <c r="Y97" s="8"/>
      <c r="Z97" s="8"/>
      <c r="AA97" s="8"/>
    </row>
    <row r="98" spans="1:27" ht="56.25" hidden="1" x14ac:dyDescent="0.25">
      <c r="A98" s="8" t="s">
        <v>96</v>
      </c>
      <c r="B98" s="29" t="s">
        <v>379</v>
      </c>
      <c r="C98" s="8" t="s">
        <v>380</v>
      </c>
      <c r="D98" s="8" t="s">
        <v>393</v>
      </c>
      <c r="E98" s="8" t="s">
        <v>394</v>
      </c>
      <c r="F98" s="8"/>
      <c r="G98" s="20" t="s">
        <v>101</v>
      </c>
      <c r="H98" s="20" t="s">
        <v>395</v>
      </c>
      <c r="I98" s="22">
        <v>1</v>
      </c>
      <c r="J98" s="20"/>
      <c r="K98" s="20"/>
      <c r="L98" s="20"/>
      <c r="M98" s="20"/>
      <c r="N98" s="20"/>
      <c r="O98" s="20"/>
      <c r="P98" s="35"/>
      <c r="R98" s="39"/>
      <c r="S98" s="20"/>
      <c r="T98" s="20"/>
      <c r="U98" s="20"/>
      <c r="V98" s="20"/>
      <c r="W98" s="20"/>
      <c r="X98" s="20"/>
      <c r="Y98" s="20"/>
      <c r="Z98" s="20"/>
      <c r="AA98" s="20"/>
    </row>
    <row r="99" spans="1:27" ht="56.25" hidden="1" x14ac:dyDescent="0.25">
      <c r="A99" s="8" t="s">
        <v>96</v>
      </c>
      <c r="B99" s="29" t="s">
        <v>379</v>
      </c>
      <c r="C99" s="8" t="s">
        <v>380</v>
      </c>
      <c r="D99" s="8" t="s">
        <v>396</v>
      </c>
      <c r="E99" s="91" t="s">
        <v>397</v>
      </c>
      <c r="F99" s="8"/>
      <c r="G99" s="8" t="s">
        <v>101</v>
      </c>
      <c r="H99" s="8" t="s">
        <v>395</v>
      </c>
      <c r="I99" s="9">
        <v>1</v>
      </c>
      <c r="J99" s="9"/>
      <c r="K99" s="9"/>
      <c r="L99" s="9"/>
      <c r="M99" s="9"/>
      <c r="N99" s="9"/>
      <c r="O99" s="9"/>
      <c r="P99" s="80"/>
      <c r="Q99" s="47"/>
      <c r="R99" s="37"/>
      <c r="S99" s="9"/>
      <c r="T99" s="9"/>
      <c r="U99" s="9"/>
      <c r="V99" s="9"/>
      <c r="W99" s="9"/>
      <c r="X99" s="9"/>
      <c r="Y99" s="9"/>
      <c r="Z99" s="9"/>
      <c r="AA99" s="8"/>
    </row>
    <row r="100" spans="1:27" ht="56.25" hidden="1" x14ac:dyDescent="0.25">
      <c r="A100" s="8" t="s">
        <v>96</v>
      </c>
      <c r="B100" s="29" t="s">
        <v>379</v>
      </c>
      <c r="C100" s="8" t="s">
        <v>380</v>
      </c>
      <c r="D100" s="8" t="s">
        <v>398</v>
      </c>
      <c r="E100" s="91" t="s">
        <v>399</v>
      </c>
      <c r="F100" s="8"/>
      <c r="G100" s="8" t="s">
        <v>101</v>
      </c>
      <c r="H100" s="8" t="s">
        <v>395</v>
      </c>
      <c r="I100" s="9">
        <v>1</v>
      </c>
      <c r="J100" s="9"/>
      <c r="K100" s="9"/>
      <c r="L100" s="9"/>
      <c r="M100" s="9"/>
      <c r="N100" s="9"/>
      <c r="O100" s="9"/>
      <c r="P100" s="80"/>
      <c r="Q100" s="47"/>
      <c r="R100" s="37"/>
      <c r="S100" s="9"/>
      <c r="T100" s="9"/>
      <c r="U100" s="9"/>
      <c r="V100" s="9"/>
      <c r="W100" s="9"/>
      <c r="X100" s="9"/>
      <c r="Y100" s="9"/>
      <c r="Z100" s="9"/>
      <c r="AA100" s="8"/>
    </row>
    <row r="101" spans="1:27" ht="56.25" hidden="1" x14ac:dyDescent="0.25">
      <c r="A101" s="8" t="s">
        <v>96</v>
      </c>
      <c r="B101" s="29" t="s">
        <v>379</v>
      </c>
      <c r="C101" s="8" t="s">
        <v>380</v>
      </c>
      <c r="D101" s="8" t="s">
        <v>400</v>
      </c>
      <c r="E101" s="91" t="s">
        <v>401</v>
      </c>
      <c r="F101" s="8"/>
      <c r="G101" s="8" t="s">
        <v>101</v>
      </c>
      <c r="H101" s="8" t="s">
        <v>395</v>
      </c>
      <c r="I101" s="9">
        <v>1</v>
      </c>
      <c r="J101" s="9"/>
      <c r="K101" s="9"/>
      <c r="L101" s="9"/>
      <c r="M101" s="9"/>
      <c r="N101" s="9"/>
      <c r="O101" s="9"/>
      <c r="P101" s="80"/>
      <c r="Q101" s="47"/>
      <c r="R101" s="37"/>
      <c r="S101" s="9"/>
      <c r="T101" s="9"/>
      <c r="U101" s="9"/>
      <c r="V101" s="9"/>
      <c r="W101" s="9"/>
      <c r="X101" s="9"/>
      <c r="Y101" s="9"/>
      <c r="Z101" s="9"/>
      <c r="AA101" s="8"/>
    </row>
    <row r="102" spans="1:27" ht="56.25" hidden="1" x14ac:dyDescent="0.25">
      <c r="A102" s="8" t="s">
        <v>96</v>
      </c>
      <c r="B102" s="29" t="s">
        <v>379</v>
      </c>
      <c r="C102" s="8" t="s">
        <v>380</v>
      </c>
      <c r="D102" s="8" t="s">
        <v>402</v>
      </c>
      <c r="E102" s="91" t="s">
        <v>403</v>
      </c>
      <c r="F102" s="8"/>
      <c r="G102" s="8" t="s">
        <v>101</v>
      </c>
      <c r="H102" s="8" t="s">
        <v>395</v>
      </c>
      <c r="I102" s="9">
        <v>1</v>
      </c>
      <c r="J102" s="9"/>
      <c r="K102" s="9"/>
      <c r="L102" s="9"/>
      <c r="M102" s="9"/>
      <c r="N102" s="9"/>
      <c r="O102" s="9"/>
      <c r="P102" s="80"/>
      <c r="Q102" s="47"/>
      <c r="R102" s="37"/>
      <c r="S102" s="9"/>
      <c r="T102" s="9"/>
      <c r="U102" s="9"/>
      <c r="V102" s="9"/>
      <c r="W102" s="9"/>
      <c r="X102" s="9"/>
      <c r="Y102" s="9"/>
      <c r="Z102" s="9"/>
      <c r="AA102" s="8"/>
    </row>
    <row r="103" spans="1:27" ht="56.25" hidden="1" x14ac:dyDescent="0.25">
      <c r="A103" s="8" t="s">
        <v>96</v>
      </c>
      <c r="B103" s="29" t="s">
        <v>379</v>
      </c>
      <c r="C103" s="8" t="s">
        <v>380</v>
      </c>
      <c r="D103" s="8" t="s">
        <v>404</v>
      </c>
      <c r="E103" s="91" t="s">
        <v>405</v>
      </c>
      <c r="F103" s="8"/>
      <c r="G103" s="8" t="s">
        <v>101</v>
      </c>
      <c r="H103" s="8" t="s">
        <v>395</v>
      </c>
      <c r="I103" s="9">
        <v>1</v>
      </c>
      <c r="J103" s="9"/>
      <c r="K103" s="9"/>
      <c r="L103" s="9"/>
      <c r="M103" s="9"/>
      <c r="N103" s="9"/>
      <c r="O103" s="9"/>
      <c r="P103" s="80"/>
      <c r="Q103" s="47"/>
      <c r="R103" s="37"/>
      <c r="S103" s="9"/>
      <c r="T103" s="9"/>
      <c r="U103" s="9"/>
      <c r="V103" s="9"/>
      <c r="W103" s="9"/>
      <c r="X103" s="9"/>
      <c r="Y103" s="9"/>
      <c r="Z103" s="9"/>
      <c r="AA103" s="8"/>
    </row>
    <row r="104" spans="1:27" ht="56.25" hidden="1" x14ac:dyDescent="0.25">
      <c r="A104" s="8" t="s">
        <v>96</v>
      </c>
      <c r="B104" s="29" t="s">
        <v>379</v>
      </c>
      <c r="C104" s="8" t="s">
        <v>380</v>
      </c>
      <c r="D104" s="8" t="s">
        <v>406</v>
      </c>
      <c r="E104" s="91" t="s">
        <v>407</v>
      </c>
      <c r="F104" s="8"/>
      <c r="G104" s="8" t="s">
        <v>101</v>
      </c>
      <c r="H104" s="8" t="s">
        <v>395</v>
      </c>
      <c r="I104" s="9">
        <v>1</v>
      </c>
      <c r="J104" s="9"/>
      <c r="K104" s="9"/>
      <c r="L104" s="9"/>
      <c r="M104" s="9"/>
      <c r="N104" s="9"/>
      <c r="O104" s="9"/>
      <c r="P104" s="80"/>
      <c r="Q104" s="47"/>
      <c r="R104" s="37"/>
      <c r="S104" s="9"/>
      <c r="T104" s="9"/>
      <c r="U104" s="9"/>
      <c r="V104" s="9"/>
      <c r="W104" s="9"/>
      <c r="X104" s="9"/>
      <c r="Y104" s="9"/>
      <c r="Z104" s="9"/>
      <c r="AA104" s="8"/>
    </row>
    <row r="105" spans="1:27" ht="56.25" hidden="1" x14ac:dyDescent="0.25">
      <c r="A105" s="8" t="s">
        <v>96</v>
      </c>
      <c r="B105" s="29" t="s">
        <v>379</v>
      </c>
      <c r="C105" s="8" t="s">
        <v>380</v>
      </c>
      <c r="D105" s="8" t="s">
        <v>408</v>
      </c>
      <c r="E105" s="91" t="s">
        <v>409</v>
      </c>
      <c r="F105" s="8"/>
      <c r="G105" s="8" t="s">
        <v>101</v>
      </c>
      <c r="H105" s="8" t="s">
        <v>395</v>
      </c>
      <c r="I105" s="9">
        <v>1</v>
      </c>
      <c r="J105" s="9"/>
      <c r="K105" s="9"/>
      <c r="L105" s="9"/>
      <c r="M105" s="9"/>
      <c r="N105" s="9"/>
      <c r="O105" s="9"/>
      <c r="P105" s="80"/>
      <c r="Q105" s="47"/>
      <c r="R105" s="37"/>
      <c r="S105" s="9"/>
      <c r="T105" s="9"/>
      <c r="U105" s="9"/>
      <c r="V105" s="9"/>
      <c r="W105" s="9"/>
      <c r="X105" s="9"/>
      <c r="Y105" s="9"/>
      <c r="Z105" s="9"/>
      <c r="AA105" s="8"/>
    </row>
    <row r="106" spans="1:27" ht="56.25" hidden="1" x14ac:dyDescent="0.25">
      <c r="A106" s="8" t="s">
        <v>96</v>
      </c>
      <c r="B106" s="29" t="s">
        <v>379</v>
      </c>
      <c r="C106" s="8" t="s">
        <v>380</v>
      </c>
      <c r="D106" s="8" t="s">
        <v>410</v>
      </c>
      <c r="E106" s="91" t="s">
        <v>411</v>
      </c>
      <c r="F106" s="8"/>
      <c r="G106" s="8" t="s">
        <v>101</v>
      </c>
      <c r="H106" s="8" t="s">
        <v>395</v>
      </c>
      <c r="I106" s="9">
        <v>1</v>
      </c>
      <c r="J106" s="9"/>
      <c r="K106" s="9"/>
      <c r="L106" s="9"/>
      <c r="M106" s="9"/>
      <c r="N106" s="9"/>
      <c r="O106" s="9"/>
      <c r="P106" s="80"/>
      <c r="Q106" s="47"/>
      <c r="R106" s="37"/>
      <c r="S106" s="9"/>
      <c r="T106" s="9"/>
      <c r="U106" s="9"/>
      <c r="V106" s="9"/>
      <c r="W106" s="9"/>
      <c r="X106" s="9"/>
      <c r="Y106" s="9"/>
      <c r="Z106" s="9"/>
      <c r="AA106" s="8"/>
    </row>
    <row r="107" spans="1:27" ht="56.25" hidden="1" x14ac:dyDescent="0.25">
      <c r="A107" s="8" t="s">
        <v>96</v>
      </c>
      <c r="B107" s="29" t="s">
        <v>379</v>
      </c>
      <c r="C107" s="8" t="s">
        <v>380</v>
      </c>
      <c r="D107" s="8" t="s">
        <v>412</v>
      </c>
      <c r="E107" s="91" t="s">
        <v>413</v>
      </c>
      <c r="F107" s="8"/>
      <c r="G107" s="8" t="s">
        <v>101</v>
      </c>
      <c r="H107" s="8" t="s">
        <v>395</v>
      </c>
      <c r="I107" s="9">
        <v>1</v>
      </c>
      <c r="J107" s="9"/>
      <c r="K107" s="9"/>
      <c r="L107" s="9"/>
      <c r="M107" s="9"/>
      <c r="N107" s="9"/>
      <c r="O107" s="9"/>
      <c r="P107" s="80"/>
      <c r="Q107" s="47"/>
      <c r="R107" s="37"/>
      <c r="S107" s="9"/>
      <c r="T107" s="9"/>
      <c r="U107" s="9"/>
      <c r="V107" s="9"/>
      <c r="W107" s="9"/>
      <c r="X107" s="9"/>
      <c r="Y107" s="9"/>
      <c r="Z107" s="9"/>
      <c r="AA107" s="8"/>
    </row>
    <row r="108" spans="1:27" ht="56.25" hidden="1" x14ac:dyDescent="0.25">
      <c r="A108" s="8" t="s">
        <v>96</v>
      </c>
      <c r="B108" s="29" t="s">
        <v>379</v>
      </c>
      <c r="C108" s="8" t="s">
        <v>380</v>
      </c>
      <c r="D108" s="8" t="s">
        <v>414</v>
      </c>
      <c r="E108" s="91" t="s">
        <v>415</v>
      </c>
      <c r="F108" s="8"/>
      <c r="G108" s="8" t="s">
        <v>101</v>
      </c>
      <c r="H108" s="8" t="s">
        <v>395</v>
      </c>
      <c r="I108" s="9">
        <v>1</v>
      </c>
      <c r="J108" s="9"/>
      <c r="K108" s="9"/>
      <c r="L108" s="9"/>
      <c r="M108" s="9"/>
      <c r="N108" s="9"/>
      <c r="O108" s="9"/>
      <c r="P108" s="80"/>
      <c r="Q108" s="47"/>
      <c r="R108" s="37"/>
      <c r="S108" s="9"/>
      <c r="T108" s="9"/>
      <c r="U108" s="9"/>
      <c r="V108" s="9"/>
      <c r="W108" s="9"/>
      <c r="X108" s="9"/>
      <c r="Y108" s="9"/>
      <c r="Z108" s="9"/>
      <c r="AA108" s="8"/>
    </row>
    <row r="109" spans="1:27" ht="56.25" hidden="1" x14ac:dyDescent="0.25">
      <c r="A109" s="8" t="s">
        <v>96</v>
      </c>
      <c r="B109" s="29" t="s">
        <v>379</v>
      </c>
      <c r="C109" s="8" t="s">
        <v>380</v>
      </c>
      <c r="D109" s="8" t="s">
        <v>416</v>
      </c>
      <c r="E109" s="91" t="s">
        <v>417</v>
      </c>
      <c r="F109" s="8"/>
      <c r="G109" s="8" t="s">
        <v>101</v>
      </c>
      <c r="H109" s="8" t="s">
        <v>395</v>
      </c>
      <c r="I109" s="9">
        <v>1</v>
      </c>
      <c r="J109" s="9"/>
      <c r="K109" s="9"/>
      <c r="L109" s="9"/>
      <c r="M109" s="9"/>
      <c r="N109" s="9"/>
      <c r="O109" s="9"/>
      <c r="P109" s="80"/>
      <c r="Q109" s="47"/>
      <c r="R109" s="37"/>
      <c r="S109" s="9"/>
      <c r="T109" s="9"/>
      <c r="U109" s="9"/>
      <c r="V109" s="9"/>
      <c r="W109" s="9"/>
      <c r="X109" s="9"/>
      <c r="Y109" s="9"/>
      <c r="Z109" s="9"/>
      <c r="AA109" s="8"/>
    </row>
    <row r="110" spans="1:27" ht="56.25" hidden="1" x14ac:dyDescent="0.25">
      <c r="A110" s="8" t="s">
        <v>96</v>
      </c>
      <c r="B110" s="29" t="s">
        <v>379</v>
      </c>
      <c r="C110" s="8" t="s">
        <v>380</v>
      </c>
      <c r="D110" s="8" t="s">
        <v>418</v>
      </c>
      <c r="E110" s="91" t="s">
        <v>419</v>
      </c>
      <c r="F110" s="8"/>
      <c r="G110" s="8" t="s">
        <v>101</v>
      </c>
      <c r="H110" s="8" t="s">
        <v>395</v>
      </c>
      <c r="I110" s="9">
        <v>1</v>
      </c>
      <c r="J110" s="9"/>
      <c r="K110" s="9"/>
      <c r="L110" s="9"/>
      <c r="M110" s="9"/>
      <c r="N110" s="9"/>
      <c r="O110" s="9"/>
      <c r="P110" s="80"/>
      <c r="Q110" s="47"/>
      <c r="R110" s="37"/>
      <c r="S110" s="9"/>
      <c r="T110" s="9"/>
      <c r="U110" s="9"/>
      <c r="V110" s="9"/>
      <c r="W110" s="9"/>
      <c r="X110" s="9"/>
      <c r="Y110" s="9"/>
      <c r="Z110" s="9"/>
      <c r="AA110" s="8"/>
    </row>
    <row r="111" spans="1:27" ht="56.25" hidden="1" x14ac:dyDescent="0.25">
      <c r="A111" s="8" t="s">
        <v>96</v>
      </c>
      <c r="B111" s="29" t="s">
        <v>379</v>
      </c>
      <c r="C111" s="8" t="s">
        <v>380</v>
      </c>
      <c r="D111" s="8" t="s">
        <v>420</v>
      </c>
      <c r="E111" s="91" t="s">
        <v>421</v>
      </c>
      <c r="F111" s="8"/>
      <c r="G111" s="8" t="s">
        <v>101</v>
      </c>
      <c r="H111" s="8" t="s">
        <v>395</v>
      </c>
      <c r="I111" s="9">
        <v>1</v>
      </c>
      <c r="J111" s="9"/>
      <c r="K111" s="9"/>
      <c r="L111" s="9"/>
      <c r="M111" s="9"/>
      <c r="N111" s="9"/>
      <c r="O111" s="9"/>
      <c r="P111" s="80"/>
      <c r="Q111" s="47"/>
      <c r="R111" s="37"/>
      <c r="S111" s="9"/>
      <c r="T111" s="9"/>
      <c r="U111" s="9"/>
      <c r="V111" s="9"/>
      <c r="W111" s="9"/>
      <c r="X111" s="9"/>
      <c r="Y111" s="9"/>
      <c r="Z111" s="9"/>
      <c r="AA111" s="8"/>
    </row>
    <row r="112" spans="1:27" ht="56.25" hidden="1" x14ac:dyDescent="0.25">
      <c r="A112" s="8" t="s">
        <v>96</v>
      </c>
      <c r="B112" s="29" t="s">
        <v>379</v>
      </c>
      <c r="C112" s="8" t="s">
        <v>380</v>
      </c>
      <c r="D112" s="8" t="s">
        <v>422</v>
      </c>
      <c r="E112" s="91" t="s">
        <v>423</v>
      </c>
      <c r="F112" s="8"/>
      <c r="G112" s="8" t="s">
        <v>101</v>
      </c>
      <c r="H112" s="8" t="s">
        <v>395</v>
      </c>
      <c r="I112" s="9">
        <v>1</v>
      </c>
      <c r="J112" s="9"/>
      <c r="K112" s="9"/>
      <c r="L112" s="9"/>
      <c r="M112" s="9"/>
      <c r="N112" s="9"/>
      <c r="O112" s="9"/>
      <c r="P112" s="80"/>
      <c r="Q112" s="47"/>
      <c r="R112" s="37"/>
      <c r="S112" s="9"/>
      <c r="T112" s="9"/>
      <c r="U112" s="9"/>
      <c r="V112" s="9"/>
      <c r="W112" s="9"/>
      <c r="X112" s="9"/>
      <c r="Y112" s="9"/>
      <c r="Z112" s="9"/>
      <c r="AA112" s="8"/>
    </row>
    <row r="113" spans="1:27" ht="56.25" hidden="1" x14ac:dyDescent="0.25">
      <c r="A113" s="8" t="s">
        <v>96</v>
      </c>
      <c r="B113" s="29" t="s">
        <v>379</v>
      </c>
      <c r="C113" s="8" t="s">
        <v>380</v>
      </c>
      <c r="D113" s="8" t="s">
        <v>424</v>
      </c>
      <c r="E113" s="91" t="s">
        <v>425</v>
      </c>
      <c r="F113" s="8"/>
      <c r="G113" s="8" t="s">
        <v>101</v>
      </c>
      <c r="H113" s="8" t="s">
        <v>395</v>
      </c>
      <c r="I113" s="9">
        <v>1</v>
      </c>
      <c r="J113" s="9"/>
      <c r="K113" s="9"/>
      <c r="L113" s="9"/>
      <c r="M113" s="9"/>
      <c r="N113" s="9"/>
      <c r="O113" s="9"/>
      <c r="P113" s="80"/>
      <c r="Q113" s="47"/>
      <c r="R113" s="37"/>
      <c r="S113" s="9"/>
      <c r="T113" s="9"/>
      <c r="U113" s="9"/>
      <c r="V113" s="9"/>
      <c r="W113" s="9"/>
      <c r="X113" s="9"/>
      <c r="Y113" s="9"/>
      <c r="Z113" s="9"/>
      <c r="AA113" s="8"/>
    </row>
    <row r="114" spans="1:27" ht="56.25" hidden="1" x14ac:dyDescent="0.25">
      <c r="A114" s="8" t="s">
        <v>96</v>
      </c>
      <c r="B114" s="29" t="s">
        <v>379</v>
      </c>
      <c r="C114" s="8" t="s">
        <v>380</v>
      </c>
      <c r="D114" s="8" t="s">
        <v>426</v>
      </c>
      <c r="E114" s="91" t="s">
        <v>427</v>
      </c>
      <c r="F114" s="8"/>
      <c r="G114" s="8" t="s">
        <v>101</v>
      </c>
      <c r="H114" s="8" t="s">
        <v>395</v>
      </c>
      <c r="I114" s="9">
        <v>1</v>
      </c>
      <c r="J114" s="9"/>
      <c r="K114" s="9"/>
      <c r="L114" s="9"/>
      <c r="M114" s="9"/>
      <c r="N114" s="9"/>
      <c r="O114" s="9"/>
      <c r="P114" s="80"/>
      <c r="Q114" s="47"/>
      <c r="R114" s="37"/>
      <c r="S114" s="9"/>
      <c r="T114" s="9"/>
      <c r="U114" s="9"/>
      <c r="V114" s="9"/>
      <c r="W114" s="9"/>
      <c r="X114" s="9"/>
      <c r="Y114" s="9"/>
      <c r="Z114" s="9"/>
      <c r="AA114" s="8"/>
    </row>
    <row r="115" spans="1:27" ht="56.25" hidden="1" x14ac:dyDescent="0.25">
      <c r="A115" s="8" t="s">
        <v>96</v>
      </c>
      <c r="B115" s="29" t="s">
        <v>379</v>
      </c>
      <c r="C115" s="8" t="s">
        <v>380</v>
      </c>
      <c r="D115" s="8" t="s">
        <v>428</v>
      </c>
      <c r="E115" s="91" t="s">
        <v>429</v>
      </c>
      <c r="F115" s="8"/>
      <c r="G115" s="8" t="s">
        <v>101</v>
      </c>
      <c r="H115" s="8" t="s">
        <v>395</v>
      </c>
      <c r="I115" s="9">
        <v>1</v>
      </c>
      <c r="J115" s="9"/>
      <c r="K115" s="9"/>
      <c r="L115" s="9"/>
      <c r="M115" s="9"/>
      <c r="N115" s="9"/>
      <c r="O115" s="9"/>
      <c r="P115" s="80"/>
      <c r="Q115" s="47"/>
      <c r="R115" s="37"/>
      <c r="S115" s="9"/>
      <c r="T115" s="9"/>
      <c r="U115" s="9"/>
      <c r="V115" s="9"/>
      <c r="W115" s="9"/>
      <c r="X115" s="9"/>
      <c r="Y115" s="9"/>
      <c r="Z115" s="9"/>
      <c r="AA115" s="8"/>
    </row>
    <row r="116" spans="1:27" ht="56.25" hidden="1" x14ac:dyDescent="0.25">
      <c r="A116" s="8" t="s">
        <v>96</v>
      </c>
      <c r="B116" s="29" t="s">
        <v>379</v>
      </c>
      <c r="C116" s="8" t="s">
        <v>380</v>
      </c>
      <c r="D116" s="8" t="s">
        <v>430</v>
      </c>
      <c r="E116" s="91" t="s">
        <v>431</v>
      </c>
      <c r="F116" s="8"/>
      <c r="G116" s="8" t="s">
        <v>101</v>
      </c>
      <c r="H116" s="8" t="s">
        <v>395</v>
      </c>
      <c r="I116" s="9">
        <v>1</v>
      </c>
      <c r="J116" s="9"/>
      <c r="K116" s="9"/>
      <c r="L116" s="9"/>
      <c r="M116" s="9"/>
      <c r="N116" s="9"/>
      <c r="O116" s="9"/>
      <c r="P116" s="80"/>
      <c r="Q116" s="47"/>
      <c r="R116" s="37"/>
      <c r="S116" s="9"/>
      <c r="T116" s="9"/>
      <c r="U116" s="9"/>
      <c r="V116" s="9"/>
      <c r="W116" s="9"/>
      <c r="X116" s="9"/>
      <c r="Y116" s="9"/>
      <c r="Z116" s="9"/>
      <c r="AA116" s="8"/>
    </row>
    <row r="117" spans="1:27" ht="56.25" hidden="1" x14ac:dyDescent="0.25">
      <c r="A117" s="8" t="s">
        <v>96</v>
      </c>
      <c r="B117" s="29" t="s">
        <v>379</v>
      </c>
      <c r="C117" s="8" t="s">
        <v>380</v>
      </c>
      <c r="D117" s="8" t="s">
        <v>432</v>
      </c>
      <c r="E117" s="91" t="s">
        <v>433</v>
      </c>
      <c r="F117" s="8"/>
      <c r="G117" s="8" t="s">
        <v>101</v>
      </c>
      <c r="H117" s="8" t="s">
        <v>395</v>
      </c>
      <c r="I117" s="9">
        <v>1</v>
      </c>
      <c r="J117" s="9"/>
      <c r="K117" s="9"/>
      <c r="L117" s="9"/>
      <c r="M117" s="9"/>
      <c r="N117" s="9"/>
      <c r="O117" s="9"/>
      <c r="P117" s="80"/>
      <c r="Q117" s="47"/>
      <c r="R117" s="37"/>
      <c r="S117" s="9"/>
      <c r="T117" s="9"/>
      <c r="U117" s="9"/>
      <c r="V117" s="9"/>
      <c r="W117" s="9"/>
      <c r="X117" s="9"/>
      <c r="Y117" s="9"/>
      <c r="Z117" s="9"/>
      <c r="AA117" s="8"/>
    </row>
    <row r="118" spans="1:27" ht="56.25" hidden="1" x14ac:dyDescent="0.25">
      <c r="A118" s="8" t="s">
        <v>96</v>
      </c>
      <c r="B118" s="29" t="s">
        <v>379</v>
      </c>
      <c r="C118" s="8" t="s">
        <v>380</v>
      </c>
      <c r="D118" s="8" t="s">
        <v>434</v>
      </c>
      <c r="E118" s="91" t="s">
        <v>435</v>
      </c>
      <c r="F118" s="8"/>
      <c r="G118" s="8" t="s">
        <v>101</v>
      </c>
      <c r="H118" s="8" t="s">
        <v>395</v>
      </c>
      <c r="I118" s="9">
        <v>1</v>
      </c>
      <c r="J118" s="9"/>
      <c r="K118" s="9"/>
      <c r="L118" s="9"/>
      <c r="M118" s="9"/>
      <c r="N118" s="9"/>
      <c r="O118" s="9"/>
      <c r="P118" s="80"/>
      <c r="Q118" s="47"/>
      <c r="R118" s="37"/>
      <c r="S118" s="9"/>
      <c r="T118" s="9"/>
      <c r="U118" s="9"/>
      <c r="V118" s="9"/>
      <c r="W118" s="9"/>
      <c r="X118" s="9"/>
      <c r="Y118" s="9"/>
      <c r="Z118" s="9"/>
      <c r="AA118" s="8"/>
    </row>
    <row r="119" spans="1:27" ht="56.25" hidden="1" x14ac:dyDescent="0.25">
      <c r="A119" s="8" t="s">
        <v>96</v>
      </c>
      <c r="B119" s="29" t="s">
        <v>379</v>
      </c>
      <c r="C119" s="8" t="s">
        <v>380</v>
      </c>
      <c r="D119" s="8" t="s">
        <v>436</v>
      </c>
      <c r="E119" s="91" t="s">
        <v>437</v>
      </c>
      <c r="F119" s="8"/>
      <c r="G119" s="8" t="s">
        <v>101</v>
      </c>
      <c r="H119" s="8" t="s">
        <v>395</v>
      </c>
      <c r="I119" s="9">
        <v>1</v>
      </c>
      <c r="J119" s="9"/>
      <c r="K119" s="9"/>
      <c r="L119" s="9"/>
      <c r="M119" s="9"/>
      <c r="N119" s="9"/>
      <c r="O119" s="9"/>
      <c r="P119" s="80"/>
      <c r="Q119" s="47"/>
      <c r="R119" s="37"/>
      <c r="S119" s="9"/>
      <c r="T119" s="9"/>
      <c r="U119" s="9"/>
      <c r="V119" s="9"/>
      <c r="W119" s="9"/>
      <c r="X119" s="9"/>
      <c r="Y119" s="9"/>
      <c r="Z119" s="9"/>
      <c r="AA119" s="8"/>
    </row>
    <row r="120" spans="1:27" ht="56.25" hidden="1" x14ac:dyDescent="0.25">
      <c r="A120" s="8" t="s">
        <v>96</v>
      </c>
      <c r="B120" s="29" t="s">
        <v>379</v>
      </c>
      <c r="C120" s="8" t="s">
        <v>380</v>
      </c>
      <c r="D120" s="8" t="s">
        <v>438</v>
      </c>
      <c r="E120" s="91" t="s">
        <v>439</v>
      </c>
      <c r="F120" s="8"/>
      <c r="G120" s="8" t="s">
        <v>101</v>
      </c>
      <c r="H120" s="8" t="s">
        <v>395</v>
      </c>
      <c r="I120" s="9">
        <v>1</v>
      </c>
      <c r="J120" s="9"/>
      <c r="K120" s="9"/>
      <c r="L120" s="9"/>
      <c r="M120" s="9"/>
      <c r="N120" s="9"/>
      <c r="O120" s="9"/>
      <c r="P120" s="80"/>
      <c r="Q120" s="47"/>
      <c r="R120" s="37"/>
      <c r="S120" s="9"/>
      <c r="T120" s="9"/>
      <c r="U120" s="9"/>
      <c r="V120" s="9"/>
      <c r="W120" s="9"/>
      <c r="X120" s="9"/>
      <c r="Y120" s="9"/>
      <c r="Z120" s="9"/>
      <c r="AA120" s="8"/>
    </row>
    <row r="121" spans="1:27" ht="56.25" hidden="1" x14ac:dyDescent="0.25">
      <c r="A121" s="8" t="s">
        <v>96</v>
      </c>
      <c r="B121" s="29" t="s">
        <v>379</v>
      </c>
      <c r="C121" s="8" t="s">
        <v>380</v>
      </c>
      <c r="D121" s="8" t="s">
        <v>440</v>
      </c>
      <c r="E121" s="91" t="s">
        <v>441</v>
      </c>
      <c r="F121" s="8"/>
      <c r="G121" s="8" t="s">
        <v>101</v>
      </c>
      <c r="H121" s="8" t="s">
        <v>395</v>
      </c>
      <c r="I121" s="9">
        <v>1</v>
      </c>
      <c r="J121" s="9"/>
      <c r="K121" s="9"/>
      <c r="L121" s="9"/>
      <c r="M121" s="9"/>
      <c r="N121" s="9"/>
      <c r="O121" s="9"/>
      <c r="P121" s="80"/>
      <c r="Q121" s="47"/>
      <c r="R121" s="37"/>
      <c r="S121" s="9"/>
      <c r="T121" s="9"/>
      <c r="U121" s="9"/>
      <c r="V121" s="9"/>
      <c r="W121" s="9"/>
      <c r="X121" s="9"/>
      <c r="Y121" s="9"/>
      <c r="Z121" s="9"/>
      <c r="AA121" s="8"/>
    </row>
    <row r="122" spans="1:27" ht="56.25" hidden="1" x14ac:dyDescent="0.25">
      <c r="A122" s="8" t="s">
        <v>96</v>
      </c>
      <c r="B122" s="29" t="s">
        <v>379</v>
      </c>
      <c r="C122" s="8" t="s">
        <v>380</v>
      </c>
      <c r="D122" s="8" t="s">
        <v>442</v>
      </c>
      <c r="E122" s="91" t="s">
        <v>443</v>
      </c>
      <c r="F122" s="8"/>
      <c r="G122" s="8" t="s">
        <v>101</v>
      </c>
      <c r="H122" s="8" t="s">
        <v>395</v>
      </c>
      <c r="I122" s="9">
        <v>1</v>
      </c>
      <c r="J122" s="9"/>
      <c r="K122" s="9"/>
      <c r="L122" s="9"/>
      <c r="M122" s="9"/>
      <c r="N122" s="9"/>
      <c r="O122" s="9"/>
      <c r="P122" s="80"/>
      <c r="Q122" s="47"/>
      <c r="R122" s="37"/>
      <c r="S122" s="9"/>
      <c r="T122" s="9"/>
      <c r="U122" s="9"/>
      <c r="V122" s="9"/>
      <c r="W122" s="9"/>
      <c r="X122" s="9"/>
      <c r="Y122" s="9"/>
      <c r="Z122" s="9"/>
      <c r="AA122" s="8"/>
    </row>
    <row r="123" spans="1:27" ht="56.25" hidden="1" x14ac:dyDescent="0.25">
      <c r="A123" s="8" t="s">
        <v>96</v>
      </c>
      <c r="B123" s="29" t="s">
        <v>379</v>
      </c>
      <c r="C123" s="8" t="s">
        <v>380</v>
      </c>
      <c r="D123" s="8" t="s">
        <v>444</v>
      </c>
      <c r="E123" s="91" t="s">
        <v>445</v>
      </c>
      <c r="F123" s="8"/>
      <c r="G123" s="8" t="s">
        <v>101</v>
      </c>
      <c r="H123" s="8" t="s">
        <v>395</v>
      </c>
      <c r="I123" s="9">
        <v>1</v>
      </c>
      <c r="J123" s="9"/>
      <c r="K123" s="9"/>
      <c r="L123" s="9"/>
      <c r="M123" s="9"/>
      <c r="N123" s="9"/>
      <c r="O123" s="9"/>
      <c r="P123" s="80"/>
      <c r="Q123" s="47"/>
      <c r="R123" s="37"/>
      <c r="S123" s="9"/>
      <c r="T123" s="9"/>
      <c r="U123" s="9"/>
      <c r="V123" s="9"/>
      <c r="W123" s="9"/>
      <c r="X123" s="9"/>
      <c r="Y123" s="9"/>
      <c r="Z123" s="9"/>
      <c r="AA123" s="8"/>
    </row>
    <row r="124" spans="1:27" ht="78.75" hidden="1" x14ac:dyDescent="0.25">
      <c r="A124" s="8" t="s">
        <v>96</v>
      </c>
      <c r="B124" s="29" t="s">
        <v>379</v>
      </c>
      <c r="C124" s="8" t="s">
        <v>380</v>
      </c>
      <c r="D124" s="8" t="s">
        <v>446</v>
      </c>
      <c r="E124" s="91" t="s">
        <v>447</v>
      </c>
      <c r="F124" s="8"/>
      <c r="G124" s="8" t="s">
        <v>101</v>
      </c>
      <c r="H124" s="8" t="s">
        <v>395</v>
      </c>
      <c r="I124" s="9">
        <v>1</v>
      </c>
      <c r="J124" s="9"/>
      <c r="K124" s="9"/>
      <c r="L124" s="9"/>
      <c r="M124" s="9"/>
      <c r="N124" s="9"/>
      <c r="O124" s="9"/>
      <c r="P124" s="80"/>
      <c r="Q124" s="47"/>
      <c r="R124" s="37"/>
      <c r="S124" s="9"/>
      <c r="T124" s="9"/>
      <c r="U124" s="9"/>
      <c r="V124" s="9"/>
      <c r="W124" s="9"/>
      <c r="X124" s="9"/>
      <c r="Y124" s="9"/>
      <c r="Z124" s="9"/>
      <c r="AA124" s="8"/>
    </row>
    <row r="125" spans="1:27" ht="56.25" hidden="1" x14ac:dyDescent="0.25">
      <c r="A125" s="8" t="s">
        <v>96</v>
      </c>
      <c r="B125" s="29" t="s">
        <v>379</v>
      </c>
      <c r="C125" s="8" t="s">
        <v>380</v>
      </c>
      <c r="D125" s="8" t="s">
        <v>448</v>
      </c>
      <c r="E125" s="91" t="s">
        <v>449</v>
      </c>
      <c r="F125" s="8"/>
      <c r="G125" s="8" t="s">
        <v>101</v>
      </c>
      <c r="H125" s="8" t="s">
        <v>395</v>
      </c>
      <c r="I125" s="9">
        <v>1</v>
      </c>
      <c r="J125" s="9"/>
      <c r="K125" s="9"/>
      <c r="L125" s="9"/>
      <c r="M125" s="9"/>
      <c r="N125" s="9"/>
      <c r="O125" s="9"/>
      <c r="P125" s="80"/>
      <c r="Q125" s="47"/>
      <c r="R125" s="37"/>
      <c r="S125" s="9"/>
      <c r="T125" s="9"/>
      <c r="U125" s="9"/>
      <c r="V125" s="9"/>
      <c r="W125" s="9"/>
      <c r="X125" s="9"/>
      <c r="Y125" s="9"/>
      <c r="Z125" s="9"/>
      <c r="AA125" s="8"/>
    </row>
    <row r="126" spans="1:27" ht="56.25" hidden="1" x14ac:dyDescent="0.25">
      <c r="A126" s="8" t="s">
        <v>96</v>
      </c>
      <c r="B126" s="29" t="s">
        <v>379</v>
      </c>
      <c r="C126" s="8" t="s">
        <v>380</v>
      </c>
      <c r="D126" s="8" t="s">
        <v>450</v>
      </c>
      <c r="E126" s="91" t="s">
        <v>451</v>
      </c>
      <c r="F126" s="8"/>
      <c r="G126" s="8" t="s">
        <v>101</v>
      </c>
      <c r="H126" s="8" t="s">
        <v>395</v>
      </c>
      <c r="I126" s="9">
        <v>1</v>
      </c>
      <c r="J126" s="9"/>
      <c r="K126" s="9"/>
      <c r="L126" s="9"/>
      <c r="M126" s="9"/>
      <c r="N126" s="9"/>
      <c r="O126" s="9"/>
      <c r="P126" s="80"/>
      <c r="Q126" s="47"/>
      <c r="R126" s="37"/>
      <c r="S126" s="9"/>
      <c r="T126" s="9"/>
      <c r="U126" s="9"/>
      <c r="V126" s="9"/>
      <c r="W126" s="9"/>
      <c r="X126" s="9"/>
      <c r="Y126" s="9"/>
      <c r="Z126" s="9"/>
      <c r="AA126" s="8"/>
    </row>
    <row r="127" spans="1:27" ht="56.25" hidden="1" x14ac:dyDescent="0.25">
      <c r="A127" s="8" t="s">
        <v>96</v>
      </c>
      <c r="B127" s="29" t="s">
        <v>379</v>
      </c>
      <c r="C127" s="8" t="s">
        <v>380</v>
      </c>
      <c r="D127" s="8" t="s">
        <v>452</v>
      </c>
      <c r="E127" s="91" t="s">
        <v>453</v>
      </c>
      <c r="F127" s="8"/>
      <c r="G127" s="8" t="s">
        <v>101</v>
      </c>
      <c r="H127" s="8" t="s">
        <v>395</v>
      </c>
      <c r="I127" s="9">
        <v>1</v>
      </c>
      <c r="J127" s="9"/>
      <c r="K127" s="9"/>
      <c r="L127" s="9"/>
      <c r="M127" s="9"/>
      <c r="N127" s="9"/>
      <c r="O127" s="9"/>
      <c r="P127" s="80"/>
      <c r="Q127" s="47"/>
      <c r="R127" s="37"/>
      <c r="S127" s="9"/>
      <c r="T127" s="9"/>
      <c r="U127" s="9"/>
      <c r="V127" s="9"/>
      <c r="W127" s="9"/>
      <c r="X127" s="9"/>
      <c r="Y127" s="9"/>
      <c r="Z127" s="9"/>
      <c r="AA127" s="8"/>
    </row>
    <row r="128" spans="1:27" ht="56.25" hidden="1" x14ac:dyDescent="0.25">
      <c r="A128" s="8" t="s">
        <v>96</v>
      </c>
      <c r="B128" s="29" t="s">
        <v>379</v>
      </c>
      <c r="C128" s="8" t="s">
        <v>380</v>
      </c>
      <c r="D128" s="8" t="s">
        <v>454</v>
      </c>
      <c r="E128" s="91" t="s">
        <v>455</v>
      </c>
      <c r="F128" s="8"/>
      <c r="G128" s="8" t="s">
        <v>101</v>
      </c>
      <c r="H128" s="8" t="s">
        <v>395</v>
      </c>
      <c r="I128" s="9">
        <v>1</v>
      </c>
      <c r="J128" s="9"/>
      <c r="K128" s="9"/>
      <c r="L128" s="9"/>
      <c r="M128" s="9"/>
      <c r="N128" s="9"/>
      <c r="O128" s="9"/>
      <c r="P128" s="80"/>
      <c r="Q128" s="47"/>
      <c r="R128" s="37"/>
      <c r="S128" s="9"/>
      <c r="T128" s="9"/>
      <c r="U128" s="9"/>
      <c r="V128" s="9"/>
      <c r="W128" s="9"/>
      <c r="X128" s="9"/>
      <c r="Y128" s="9"/>
      <c r="Z128" s="9"/>
      <c r="AA128" s="8"/>
    </row>
    <row r="129" spans="1:27" ht="345.75" customHeight="1" x14ac:dyDescent="0.25">
      <c r="A129" s="8" t="s">
        <v>96</v>
      </c>
      <c r="B129" s="29" t="s">
        <v>379</v>
      </c>
      <c r="C129" s="8" t="s">
        <v>456</v>
      </c>
      <c r="D129" s="8" t="s">
        <v>457</v>
      </c>
      <c r="E129" s="8" t="s">
        <v>458</v>
      </c>
      <c r="F129" s="8"/>
      <c r="G129" s="8" t="s">
        <v>105</v>
      </c>
      <c r="H129" s="8" t="s">
        <v>459</v>
      </c>
      <c r="I129" s="8">
        <v>6</v>
      </c>
      <c r="J129" s="8"/>
      <c r="K129" s="8"/>
      <c r="L129" s="8"/>
      <c r="M129" s="8"/>
      <c r="N129" s="8"/>
      <c r="O129" s="8"/>
      <c r="P129" s="80"/>
      <c r="R129" s="38"/>
      <c r="S129" s="8"/>
      <c r="T129" s="8"/>
      <c r="U129" s="8"/>
      <c r="V129" s="8"/>
      <c r="W129" s="8"/>
      <c r="X129" s="8"/>
      <c r="Y129" s="8"/>
      <c r="Z129" s="8"/>
      <c r="AA129" s="8"/>
    </row>
    <row r="130" spans="1:27" ht="63" x14ac:dyDescent="0.25">
      <c r="A130" s="8" t="s">
        <v>96</v>
      </c>
      <c r="B130" s="29" t="s">
        <v>379</v>
      </c>
      <c r="C130" s="8" t="s">
        <v>456</v>
      </c>
      <c r="D130" s="8" t="s">
        <v>460</v>
      </c>
      <c r="E130" s="8" t="s">
        <v>461</v>
      </c>
      <c r="F130" s="8"/>
      <c r="G130" s="8" t="s">
        <v>105</v>
      </c>
      <c r="H130" s="8" t="s">
        <v>462</v>
      </c>
      <c r="I130" s="8" t="s">
        <v>463</v>
      </c>
      <c r="J130" s="8"/>
      <c r="K130" s="8"/>
      <c r="L130" s="8"/>
      <c r="M130" s="8"/>
      <c r="N130" s="8"/>
      <c r="O130" s="8"/>
      <c r="P130" s="80"/>
      <c r="R130" s="38"/>
      <c r="S130" s="8"/>
      <c r="T130" s="8"/>
      <c r="U130" s="8"/>
      <c r="V130" s="8"/>
      <c r="W130" s="8"/>
      <c r="X130" s="8"/>
      <c r="Y130" s="8"/>
      <c r="Z130" s="8"/>
      <c r="AA130" s="8"/>
    </row>
    <row r="131" spans="1:27" ht="63" hidden="1" x14ac:dyDescent="0.25">
      <c r="A131" s="8" t="s">
        <v>96</v>
      </c>
      <c r="B131" s="29" t="s">
        <v>379</v>
      </c>
      <c r="C131" s="8" t="s">
        <v>456</v>
      </c>
      <c r="D131" s="8" t="s">
        <v>464</v>
      </c>
      <c r="E131" s="8" t="s">
        <v>465</v>
      </c>
      <c r="F131" s="8"/>
      <c r="G131" s="20" t="s">
        <v>101</v>
      </c>
      <c r="H131" s="20"/>
      <c r="I131" s="22"/>
      <c r="J131" s="20"/>
      <c r="K131" s="20"/>
      <c r="L131" s="20"/>
      <c r="M131" s="20"/>
      <c r="N131" s="20"/>
      <c r="O131" s="20"/>
      <c r="P131" s="35"/>
      <c r="R131" s="39"/>
      <c r="S131" s="20"/>
      <c r="T131" s="20"/>
      <c r="U131" s="20"/>
      <c r="V131" s="20"/>
      <c r="W131" s="20"/>
      <c r="X131" s="20"/>
      <c r="Y131" s="20"/>
      <c r="Z131" s="20"/>
      <c r="AA131" s="20"/>
    </row>
    <row r="132" spans="1:27" ht="63" hidden="1" x14ac:dyDescent="0.25">
      <c r="A132" s="8" t="s">
        <v>96</v>
      </c>
      <c r="B132" s="29" t="s">
        <v>379</v>
      </c>
      <c r="C132" s="8" t="s">
        <v>456</v>
      </c>
      <c r="D132" s="8" t="s">
        <v>466</v>
      </c>
      <c r="E132" s="91" t="s">
        <v>467</v>
      </c>
      <c r="F132" s="8"/>
      <c r="G132" s="8" t="s">
        <v>101</v>
      </c>
      <c r="H132" s="8" t="s">
        <v>468</v>
      </c>
      <c r="I132" s="8" t="s">
        <v>253</v>
      </c>
      <c r="J132" s="8"/>
      <c r="K132" s="8"/>
      <c r="L132" s="8"/>
      <c r="M132" s="8"/>
      <c r="N132" s="8"/>
      <c r="O132" s="8"/>
      <c r="P132" s="80"/>
      <c r="R132" s="38"/>
      <c r="S132" s="8"/>
      <c r="T132" s="8"/>
      <c r="U132" s="8"/>
      <c r="V132" s="8"/>
      <c r="W132" s="8"/>
      <c r="X132" s="8"/>
      <c r="Y132" s="8"/>
      <c r="Z132" s="8"/>
      <c r="AA132" s="8"/>
    </row>
    <row r="133" spans="1:27" ht="63" hidden="1" x14ac:dyDescent="0.25">
      <c r="A133" s="8" t="s">
        <v>96</v>
      </c>
      <c r="B133" s="29" t="s">
        <v>379</v>
      </c>
      <c r="C133" s="8" t="s">
        <v>456</v>
      </c>
      <c r="D133" s="8" t="s">
        <v>469</v>
      </c>
      <c r="E133" s="91" t="s">
        <v>470</v>
      </c>
      <c r="F133" s="8"/>
      <c r="G133" s="8" t="s">
        <v>101</v>
      </c>
      <c r="H133" s="8" t="s">
        <v>471</v>
      </c>
      <c r="I133" s="8" t="s">
        <v>253</v>
      </c>
      <c r="J133" s="8"/>
      <c r="K133" s="8"/>
      <c r="L133" s="8"/>
      <c r="M133" s="8"/>
      <c r="N133" s="8"/>
      <c r="O133" s="8"/>
      <c r="P133" s="80"/>
      <c r="R133" s="38"/>
      <c r="S133" s="8"/>
      <c r="T133" s="8"/>
      <c r="U133" s="8"/>
      <c r="V133" s="8"/>
      <c r="W133" s="8"/>
      <c r="X133" s="8"/>
      <c r="Y133" s="8"/>
      <c r="Z133" s="8"/>
      <c r="AA133" s="8"/>
    </row>
    <row r="134" spans="1:27" ht="78.75" x14ac:dyDescent="0.25">
      <c r="A134" s="8" t="s">
        <v>96</v>
      </c>
      <c r="B134" s="29" t="s">
        <v>379</v>
      </c>
      <c r="C134" s="8" t="s">
        <v>472</v>
      </c>
      <c r="D134" s="8" t="s">
        <v>473</v>
      </c>
      <c r="E134" s="8" t="s">
        <v>474</v>
      </c>
      <c r="F134" s="8"/>
      <c r="G134" s="8" t="s">
        <v>114</v>
      </c>
      <c r="H134" s="8" t="s">
        <v>475</v>
      </c>
      <c r="I134" s="8">
        <v>2030</v>
      </c>
      <c r="J134" s="8"/>
      <c r="K134" s="8"/>
      <c r="L134" s="8"/>
      <c r="M134" s="8"/>
      <c r="N134" s="8"/>
      <c r="O134" s="8"/>
      <c r="P134" s="80"/>
      <c r="R134" s="38"/>
      <c r="S134" s="8"/>
      <c r="T134" s="8"/>
      <c r="U134" s="8"/>
      <c r="V134" s="8"/>
      <c r="W134" s="8"/>
      <c r="X134" s="8"/>
      <c r="Y134" s="8"/>
      <c r="Z134" s="8"/>
      <c r="AA134" s="8"/>
    </row>
    <row r="135" spans="1:27" ht="78.75" hidden="1" x14ac:dyDescent="0.25">
      <c r="A135" s="8" t="s">
        <v>96</v>
      </c>
      <c r="B135" s="29" t="s">
        <v>379</v>
      </c>
      <c r="C135" s="8" t="s">
        <v>472</v>
      </c>
      <c r="D135" s="8" t="s">
        <v>476</v>
      </c>
      <c r="E135" s="8" t="s">
        <v>477</v>
      </c>
      <c r="F135" s="8"/>
      <c r="G135" s="20" t="s">
        <v>101</v>
      </c>
      <c r="H135" s="20" t="s">
        <v>478</v>
      </c>
      <c r="I135" s="22" t="s">
        <v>253</v>
      </c>
      <c r="J135" s="20"/>
      <c r="K135" s="20"/>
      <c r="L135" s="20"/>
      <c r="M135" s="20"/>
      <c r="N135" s="20"/>
      <c r="O135" s="20"/>
      <c r="P135" s="35"/>
      <c r="R135" s="39"/>
      <c r="S135" s="20"/>
      <c r="T135" s="20"/>
      <c r="U135" s="20"/>
      <c r="V135" s="20"/>
      <c r="W135" s="20"/>
      <c r="X135" s="20"/>
      <c r="Y135" s="20"/>
      <c r="Z135" s="20"/>
      <c r="AA135" s="20"/>
    </row>
    <row r="136" spans="1:27" ht="78.75" hidden="1" x14ac:dyDescent="0.25">
      <c r="A136" s="8" t="s">
        <v>96</v>
      </c>
      <c r="B136" s="29" t="s">
        <v>379</v>
      </c>
      <c r="C136" s="8" t="s">
        <v>472</v>
      </c>
      <c r="D136" s="8" t="s">
        <v>479</v>
      </c>
      <c r="E136" s="91" t="s">
        <v>480</v>
      </c>
      <c r="F136" s="8"/>
      <c r="G136" s="8" t="s">
        <v>101</v>
      </c>
      <c r="H136" s="8" t="s">
        <v>478</v>
      </c>
      <c r="I136" s="8" t="s">
        <v>253</v>
      </c>
      <c r="J136" s="8"/>
      <c r="K136" s="8"/>
      <c r="L136" s="8"/>
      <c r="M136" s="8"/>
      <c r="N136" s="8"/>
      <c r="O136" s="8"/>
      <c r="P136" s="80"/>
      <c r="R136" s="38"/>
      <c r="S136" s="8"/>
      <c r="T136" s="8"/>
      <c r="U136" s="8"/>
      <c r="V136" s="8"/>
      <c r="W136" s="8"/>
      <c r="X136" s="8"/>
      <c r="Y136" s="8"/>
      <c r="Z136" s="8"/>
      <c r="AA136" s="8"/>
    </row>
    <row r="137" spans="1:27" ht="78.75" hidden="1" x14ac:dyDescent="0.25">
      <c r="A137" s="8" t="s">
        <v>96</v>
      </c>
      <c r="B137" s="29" t="s">
        <v>379</v>
      </c>
      <c r="C137" s="8" t="s">
        <v>472</v>
      </c>
      <c r="D137" s="8" t="s">
        <v>481</v>
      </c>
      <c r="E137" s="91" t="s">
        <v>482</v>
      </c>
      <c r="F137" s="8"/>
      <c r="G137" s="8" t="s">
        <v>101</v>
      </c>
      <c r="H137" s="8" t="s">
        <v>478</v>
      </c>
      <c r="I137" s="8" t="s">
        <v>253</v>
      </c>
      <c r="J137" s="8"/>
      <c r="K137" s="8"/>
      <c r="L137" s="8"/>
      <c r="M137" s="8"/>
      <c r="N137" s="8"/>
      <c r="O137" s="8"/>
      <c r="P137" s="80"/>
      <c r="R137" s="38"/>
      <c r="S137" s="8"/>
      <c r="T137" s="8"/>
      <c r="U137" s="8"/>
      <c r="V137" s="8"/>
      <c r="W137" s="8"/>
      <c r="X137" s="8"/>
      <c r="Y137" s="8"/>
      <c r="Z137" s="8"/>
      <c r="AA137" s="8"/>
    </row>
    <row r="138" spans="1:27" ht="78.75" hidden="1" x14ac:dyDescent="0.25">
      <c r="A138" s="8" t="s">
        <v>96</v>
      </c>
      <c r="B138" s="29" t="s">
        <v>379</v>
      </c>
      <c r="C138" s="8" t="s">
        <v>472</v>
      </c>
      <c r="D138" s="8" t="s">
        <v>483</v>
      </c>
      <c r="E138" s="91" t="s">
        <v>484</v>
      </c>
      <c r="F138" s="8"/>
      <c r="G138" s="8" t="s">
        <v>101</v>
      </c>
      <c r="H138" s="8" t="s">
        <v>478</v>
      </c>
      <c r="I138" s="8" t="s">
        <v>253</v>
      </c>
      <c r="J138" s="8"/>
      <c r="K138" s="8"/>
      <c r="L138" s="8"/>
      <c r="M138" s="8"/>
      <c r="N138" s="8"/>
      <c r="O138" s="8"/>
      <c r="P138" s="80"/>
      <c r="R138" s="38"/>
      <c r="S138" s="8"/>
      <c r="T138" s="8"/>
      <c r="U138" s="8"/>
      <c r="V138" s="8"/>
      <c r="W138" s="8"/>
      <c r="X138" s="8"/>
      <c r="Y138" s="8"/>
      <c r="Z138" s="8"/>
      <c r="AA138" s="8"/>
    </row>
    <row r="139" spans="1:27" ht="78.75" hidden="1" x14ac:dyDescent="0.25">
      <c r="A139" s="8" t="s">
        <v>96</v>
      </c>
      <c r="B139" s="29" t="s">
        <v>379</v>
      </c>
      <c r="C139" s="8" t="s">
        <v>472</v>
      </c>
      <c r="D139" s="8" t="s">
        <v>485</v>
      </c>
      <c r="E139" s="91" t="s">
        <v>486</v>
      </c>
      <c r="F139" s="8"/>
      <c r="G139" s="8" t="s">
        <v>101</v>
      </c>
      <c r="H139" s="8" t="s">
        <v>478</v>
      </c>
      <c r="I139" s="8" t="s">
        <v>253</v>
      </c>
      <c r="J139" s="8"/>
      <c r="K139" s="8"/>
      <c r="L139" s="8"/>
      <c r="M139" s="8"/>
      <c r="N139" s="8"/>
      <c r="O139" s="8"/>
      <c r="P139" s="80"/>
      <c r="R139" s="38"/>
      <c r="S139" s="8"/>
      <c r="T139" s="8"/>
      <c r="U139" s="8"/>
      <c r="V139" s="8"/>
      <c r="W139" s="8"/>
      <c r="X139" s="8"/>
      <c r="Y139" s="8"/>
      <c r="Z139" s="8"/>
      <c r="AA139" s="8"/>
    </row>
    <row r="140" spans="1:27" ht="78.75" hidden="1" x14ac:dyDescent="0.25">
      <c r="A140" s="8" t="s">
        <v>96</v>
      </c>
      <c r="B140" s="29" t="s">
        <v>379</v>
      </c>
      <c r="C140" s="8" t="s">
        <v>472</v>
      </c>
      <c r="D140" s="8" t="s">
        <v>487</v>
      </c>
      <c r="E140" s="91" t="s">
        <v>488</v>
      </c>
      <c r="F140" s="8"/>
      <c r="G140" s="8" t="s">
        <v>101</v>
      </c>
      <c r="H140" s="8" t="s">
        <v>478</v>
      </c>
      <c r="I140" s="8" t="s">
        <v>253</v>
      </c>
      <c r="J140" s="8"/>
      <c r="K140" s="8"/>
      <c r="L140" s="8"/>
      <c r="M140" s="8"/>
      <c r="N140" s="8"/>
      <c r="O140" s="8"/>
      <c r="P140" s="80"/>
      <c r="R140" s="38"/>
      <c r="S140" s="8"/>
      <c r="T140" s="8"/>
      <c r="U140" s="8"/>
      <c r="V140" s="8"/>
      <c r="W140" s="8"/>
      <c r="X140" s="8"/>
      <c r="Y140" s="8"/>
      <c r="Z140" s="8"/>
      <c r="AA140" s="8"/>
    </row>
    <row r="141" spans="1:27" ht="78.75" hidden="1" x14ac:dyDescent="0.25">
      <c r="A141" s="8" t="s">
        <v>96</v>
      </c>
      <c r="B141" s="29" t="s">
        <v>379</v>
      </c>
      <c r="C141" s="8" t="s">
        <v>472</v>
      </c>
      <c r="D141" s="8" t="s">
        <v>489</v>
      </c>
      <c r="E141" s="91" t="s">
        <v>490</v>
      </c>
      <c r="F141" s="8"/>
      <c r="G141" s="8" t="s">
        <v>101</v>
      </c>
      <c r="H141" s="8" t="s">
        <v>478</v>
      </c>
      <c r="I141" s="8" t="s">
        <v>253</v>
      </c>
      <c r="J141" s="8"/>
      <c r="K141" s="8"/>
      <c r="L141" s="8"/>
      <c r="M141" s="8"/>
      <c r="N141" s="8"/>
      <c r="O141" s="8"/>
      <c r="P141" s="80"/>
      <c r="R141" s="38"/>
      <c r="S141" s="8"/>
      <c r="T141" s="8"/>
      <c r="U141" s="8"/>
      <c r="V141" s="8"/>
      <c r="W141" s="8"/>
      <c r="X141" s="8"/>
      <c r="Y141" s="8"/>
      <c r="Z141" s="8"/>
      <c r="AA141" s="8"/>
    </row>
    <row r="142" spans="1:27" ht="78.75" hidden="1" x14ac:dyDescent="0.25">
      <c r="A142" s="8" t="s">
        <v>96</v>
      </c>
      <c r="B142" s="29" t="s">
        <v>379</v>
      </c>
      <c r="C142" s="8" t="s">
        <v>472</v>
      </c>
      <c r="D142" s="8" t="s">
        <v>491</v>
      </c>
      <c r="E142" s="8" t="s">
        <v>492</v>
      </c>
      <c r="F142" s="8"/>
      <c r="G142" s="20" t="s">
        <v>101</v>
      </c>
      <c r="H142" s="20" t="s">
        <v>493</v>
      </c>
      <c r="I142" s="22" t="s">
        <v>253</v>
      </c>
      <c r="J142" s="20"/>
      <c r="K142" s="20"/>
      <c r="L142" s="20"/>
      <c r="M142" s="20"/>
      <c r="N142" s="20"/>
      <c r="O142" s="20"/>
      <c r="P142" s="35"/>
      <c r="R142" s="39"/>
      <c r="S142" s="20"/>
      <c r="T142" s="20"/>
      <c r="U142" s="20"/>
      <c r="V142" s="20"/>
      <c r="W142" s="20"/>
      <c r="X142" s="20"/>
      <c r="Y142" s="20"/>
      <c r="Z142" s="20"/>
      <c r="AA142" s="20"/>
    </row>
    <row r="143" spans="1:27" ht="78.75" hidden="1" x14ac:dyDescent="0.25">
      <c r="A143" s="8" t="s">
        <v>96</v>
      </c>
      <c r="B143" s="29" t="s">
        <v>379</v>
      </c>
      <c r="C143" s="8" t="s">
        <v>472</v>
      </c>
      <c r="D143" s="8" t="s">
        <v>494</v>
      </c>
      <c r="E143" s="91" t="s">
        <v>495</v>
      </c>
      <c r="F143" s="8"/>
      <c r="G143" s="8" t="s">
        <v>101</v>
      </c>
      <c r="H143" s="8" t="s">
        <v>493</v>
      </c>
      <c r="I143" s="8" t="s">
        <v>253</v>
      </c>
      <c r="J143" s="8"/>
      <c r="K143" s="8"/>
      <c r="L143" s="8"/>
      <c r="M143" s="8"/>
      <c r="N143" s="8"/>
      <c r="O143" s="8"/>
      <c r="P143" s="80"/>
      <c r="R143" s="38"/>
      <c r="S143" s="8"/>
      <c r="T143" s="8"/>
      <c r="U143" s="8"/>
      <c r="V143" s="8"/>
      <c r="W143" s="8"/>
      <c r="X143" s="8"/>
      <c r="Y143" s="8"/>
      <c r="Z143" s="8"/>
      <c r="AA143" s="8"/>
    </row>
    <row r="144" spans="1:27" ht="78.75" hidden="1" x14ac:dyDescent="0.25">
      <c r="A144" s="8" t="s">
        <v>96</v>
      </c>
      <c r="B144" s="29" t="s">
        <v>379</v>
      </c>
      <c r="C144" s="8" t="s">
        <v>472</v>
      </c>
      <c r="D144" s="8" t="s">
        <v>496</v>
      </c>
      <c r="E144" s="91" t="s">
        <v>497</v>
      </c>
      <c r="F144" s="8"/>
      <c r="G144" s="8" t="s">
        <v>101</v>
      </c>
      <c r="H144" s="8" t="s">
        <v>493</v>
      </c>
      <c r="I144" s="8" t="s">
        <v>253</v>
      </c>
      <c r="J144" s="8"/>
      <c r="K144" s="8"/>
      <c r="L144" s="8"/>
      <c r="M144" s="8"/>
      <c r="N144" s="8"/>
      <c r="O144" s="8"/>
      <c r="P144" s="80"/>
      <c r="R144" s="38"/>
      <c r="S144" s="8"/>
      <c r="T144" s="8"/>
      <c r="U144" s="8"/>
      <c r="V144" s="8"/>
      <c r="W144" s="8"/>
      <c r="X144" s="8"/>
      <c r="Y144" s="8"/>
      <c r="Z144" s="8"/>
      <c r="AA144" s="8"/>
    </row>
    <row r="145" spans="1:27" ht="78.75" hidden="1" x14ac:dyDescent="0.25">
      <c r="A145" s="8" t="s">
        <v>96</v>
      </c>
      <c r="B145" s="29" t="s">
        <v>379</v>
      </c>
      <c r="C145" s="8" t="s">
        <v>472</v>
      </c>
      <c r="D145" s="8" t="s">
        <v>498</v>
      </c>
      <c r="E145" s="91" t="s">
        <v>499</v>
      </c>
      <c r="F145" s="8"/>
      <c r="G145" s="8" t="s">
        <v>101</v>
      </c>
      <c r="H145" s="8" t="s">
        <v>493</v>
      </c>
      <c r="I145" s="8" t="s">
        <v>253</v>
      </c>
      <c r="J145" s="8"/>
      <c r="K145" s="8"/>
      <c r="L145" s="8"/>
      <c r="M145" s="8"/>
      <c r="N145" s="8"/>
      <c r="O145" s="8"/>
      <c r="P145" s="80"/>
      <c r="R145" s="38"/>
      <c r="S145" s="8"/>
      <c r="T145" s="8"/>
      <c r="U145" s="8"/>
      <c r="V145" s="8"/>
      <c r="W145" s="8"/>
      <c r="X145" s="8"/>
      <c r="Y145" s="8"/>
      <c r="Z145" s="8"/>
      <c r="AA145" s="8"/>
    </row>
    <row r="146" spans="1:27" ht="78.75" hidden="1" x14ac:dyDescent="0.25">
      <c r="A146" s="8" t="s">
        <v>96</v>
      </c>
      <c r="B146" s="29" t="s">
        <v>379</v>
      </c>
      <c r="C146" s="8" t="s">
        <v>472</v>
      </c>
      <c r="D146" s="8" t="s">
        <v>500</v>
      </c>
      <c r="E146" s="91" t="s">
        <v>501</v>
      </c>
      <c r="F146" s="8"/>
      <c r="G146" s="8" t="s">
        <v>101</v>
      </c>
      <c r="H146" s="8" t="s">
        <v>493</v>
      </c>
      <c r="I146" s="8" t="s">
        <v>253</v>
      </c>
      <c r="J146" s="8"/>
      <c r="K146" s="8"/>
      <c r="L146" s="8"/>
      <c r="M146" s="8"/>
      <c r="N146" s="8"/>
      <c r="O146" s="8"/>
      <c r="P146" s="80"/>
      <c r="R146" s="38"/>
      <c r="S146" s="8"/>
      <c r="T146" s="8"/>
      <c r="U146" s="8"/>
      <c r="V146" s="8"/>
      <c r="W146" s="8"/>
      <c r="X146" s="8"/>
      <c r="Y146" s="8"/>
      <c r="Z146" s="8"/>
      <c r="AA146" s="8"/>
    </row>
    <row r="147" spans="1:27" ht="78.75" hidden="1" x14ac:dyDescent="0.25">
      <c r="A147" s="8" t="s">
        <v>96</v>
      </c>
      <c r="B147" s="29" t="s">
        <v>379</v>
      </c>
      <c r="C147" s="8" t="s">
        <v>472</v>
      </c>
      <c r="D147" s="8" t="s">
        <v>502</v>
      </c>
      <c r="E147" s="91" t="s">
        <v>503</v>
      </c>
      <c r="F147" s="8"/>
      <c r="G147" s="8" t="s">
        <v>101</v>
      </c>
      <c r="H147" s="8" t="s">
        <v>493</v>
      </c>
      <c r="I147" s="8" t="s">
        <v>253</v>
      </c>
      <c r="J147" s="8"/>
      <c r="K147" s="8"/>
      <c r="L147" s="8"/>
      <c r="M147" s="8"/>
      <c r="N147" s="8"/>
      <c r="O147" s="8"/>
      <c r="P147" s="80"/>
      <c r="R147" s="38"/>
      <c r="S147" s="8"/>
      <c r="T147" s="8"/>
      <c r="U147" s="8"/>
      <c r="V147" s="8"/>
      <c r="W147" s="8"/>
      <c r="X147" s="8"/>
      <c r="Y147" s="8"/>
      <c r="Z147" s="8"/>
      <c r="AA147" s="8"/>
    </row>
    <row r="148" spans="1:27" ht="78.75" hidden="1" x14ac:dyDescent="0.25">
      <c r="A148" s="8" t="s">
        <v>96</v>
      </c>
      <c r="B148" s="29" t="s">
        <v>379</v>
      </c>
      <c r="C148" s="8" t="s">
        <v>472</v>
      </c>
      <c r="D148" s="8" t="s">
        <v>504</v>
      </c>
      <c r="E148" s="91" t="s">
        <v>505</v>
      </c>
      <c r="F148" s="8"/>
      <c r="G148" s="8" t="s">
        <v>101</v>
      </c>
      <c r="H148" s="8" t="s">
        <v>493</v>
      </c>
      <c r="I148" s="8" t="s">
        <v>253</v>
      </c>
      <c r="J148" s="8"/>
      <c r="K148" s="8"/>
      <c r="L148" s="8"/>
      <c r="M148" s="8"/>
      <c r="N148" s="8"/>
      <c r="O148" s="8"/>
      <c r="P148" s="80"/>
      <c r="R148" s="38"/>
      <c r="S148" s="8"/>
      <c r="T148" s="8"/>
      <c r="U148" s="8"/>
      <c r="V148" s="8"/>
      <c r="W148" s="8"/>
      <c r="X148" s="8"/>
      <c r="Y148" s="8"/>
      <c r="Z148" s="8"/>
      <c r="AA148" s="8"/>
    </row>
    <row r="149" spans="1:27" ht="78.75" hidden="1" x14ac:dyDescent="0.25">
      <c r="A149" s="8" t="s">
        <v>96</v>
      </c>
      <c r="B149" s="29" t="s">
        <v>379</v>
      </c>
      <c r="C149" s="8" t="s">
        <v>472</v>
      </c>
      <c r="D149" s="8" t="s">
        <v>506</v>
      </c>
      <c r="E149" s="91" t="s">
        <v>507</v>
      </c>
      <c r="F149" s="8"/>
      <c r="G149" s="8" t="s">
        <v>101</v>
      </c>
      <c r="H149" s="8" t="s">
        <v>493</v>
      </c>
      <c r="I149" s="8" t="s">
        <v>253</v>
      </c>
      <c r="J149" s="8"/>
      <c r="K149" s="8"/>
      <c r="L149" s="8"/>
      <c r="M149" s="8"/>
      <c r="N149" s="8"/>
      <c r="O149" s="8"/>
      <c r="P149" s="80"/>
      <c r="R149" s="38"/>
      <c r="S149" s="8"/>
      <c r="T149" s="8"/>
      <c r="U149" s="8"/>
      <c r="V149" s="8"/>
      <c r="W149" s="8"/>
      <c r="X149" s="8"/>
      <c r="Y149" s="8"/>
      <c r="Z149" s="8"/>
      <c r="AA149" s="8"/>
    </row>
    <row r="150" spans="1:27" ht="78.75" hidden="1" x14ac:dyDescent="0.25">
      <c r="A150" s="8" t="s">
        <v>96</v>
      </c>
      <c r="B150" s="29" t="s">
        <v>379</v>
      </c>
      <c r="C150" s="8" t="s">
        <v>472</v>
      </c>
      <c r="D150" s="8" t="s">
        <v>508</v>
      </c>
      <c r="E150" s="91" t="s">
        <v>509</v>
      </c>
      <c r="F150" s="8"/>
      <c r="G150" s="8" t="s">
        <v>101</v>
      </c>
      <c r="H150" s="8" t="s">
        <v>493</v>
      </c>
      <c r="I150" s="8" t="s">
        <v>253</v>
      </c>
      <c r="J150" s="8"/>
      <c r="K150" s="8"/>
      <c r="L150" s="8"/>
      <c r="M150" s="8"/>
      <c r="N150" s="8"/>
      <c r="O150" s="8"/>
      <c r="P150" s="80"/>
      <c r="R150" s="38"/>
      <c r="S150" s="8"/>
      <c r="T150" s="8"/>
      <c r="U150" s="8"/>
      <c r="V150" s="8"/>
      <c r="W150" s="8"/>
      <c r="X150" s="8"/>
      <c r="Y150" s="8"/>
      <c r="Z150" s="8"/>
      <c r="AA150" s="8"/>
    </row>
    <row r="151" spans="1:27" ht="78.75" hidden="1" x14ac:dyDescent="0.25">
      <c r="A151" s="8" t="s">
        <v>96</v>
      </c>
      <c r="B151" s="29" t="s">
        <v>379</v>
      </c>
      <c r="C151" s="8" t="s">
        <v>472</v>
      </c>
      <c r="D151" s="8" t="s">
        <v>510</v>
      </c>
      <c r="E151" s="8" t="s">
        <v>511</v>
      </c>
      <c r="F151" s="8"/>
      <c r="G151" s="8" t="s">
        <v>101</v>
      </c>
      <c r="H151" s="8" t="s">
        <v>512</v>
      </c>
      <c r="I151" s="8" t="s">
        <v>253</v>
      </c>
      <c r="J151" s="8"/>
      <c r="K151" s="8"/>
      <c r="L151" s="8"/>
      <c r="M151" s="8"/>
      <c r="N151" s="8"/>
      <c r="O151" s="8"/>
      <c r="P151" s="80"/>
      <c r="R151" s="38"/>
      <c r="S151" s="8"/>
      <c r="T151" s="8"/>
      <c r="U151" s="8"/>
      <c r="V151" s="8"/>
      <c r="W151" s="8"/>
      <c r="X151" s="8"/>
      <c r="Y151" s="8"/>
      <c r="Z151" s="8"/>
      <c r="AA151" s="8"/>
    </row>
    <row r="152" spans="1:27" ht="78.75" x14ac:dyDescent="0.25">
      <c r="A152" s="8" t="s">
        <v>96</v>
      </c>
      <c r="B152" s="29" t="s">
        <v>379</v>
      </c>
      <c r="C152" s="8" t="s">
        <v>472</v>
      </c>
      <c r="D152" s="8" t="s">
        <v>513</v>
      </c>
      <c r="E152" s="8" t="s">
        <v>514</v>
      </c>
      <c r="F152" s="8"/>
      <c r="G152" s="8" t="s">
        <v>114</v>
      </c>
      <c r="H152" s="8" t="s">
        <v>515</v>
      </c>
      <c r="I152" s="8">
        <v>1</v>
      </c>
      <c r="J152" s="8"/>
      <c r="K152" s="8"/>
      <c r="L152" s="8"/>
      <c r="M152" s="8"/>
      <c r="N152" s="8"/>
      <c r="O152" s="8"/>
      <c r="P152" s="80"/>
      <c r="R152" s="38"/>
      <c r="S152" s="8"/>
      <c r="T152" s="8"/>
      <c r="U152" s="8"/>
      <c r="V152" s="8"/>
      <c r="W152" s="8"/>
      <c r="X152" s="8"/>
      <c r="Y152" s="8"/>
      <c r="Z152" s="8"/>
      <c r="AA152" s="8"/>
    </row>
    <row r="153" spans="1:27" ht="78.75" x14ac:dyDescent="0.25">
      <c r="A153" s="8" t="s">
        <v>96</v>
      </c>
      <c r="B153" s="29" t="s">
        <v>379</v>
      </c>
      <c r="C153" s="8" t="s">
        <v>516</v>
      </c>
      <c r="D153" s="8" t="s">
        <v>517</v>
      </c>
      <c r="E153" s="8" t="s">
        <v>518</v>
      </c>
      <c r="F153" s="8"/>
      <c r="G153" s="8" t="s">
        <v>105</v>
      </c>
      <c r="H153" s="8" t="s">
        <v>519</v>
      </c>
      <c r="I153" s="8" t="s">
        <v>253</v>
      </c>
      <c r="J153" s="8"/>
      <c r="K153" s="8"/>
      <c r="L153" s="8"/>
      <c r="M153" s="8"/>
      <c r="N153" s="8"/>
      <c r="O153" s="8"/>
      <c r="P153" s="80"/>
      <c r="R153" s="38"/>
      <c r="S153" s="8"/>
      <c r="T153" s="8"/>
      <c r="U153" s="8"/>
      <c r="V153" s="8"/>
      <c r="W153" s="8"/>
      <c r="X153" s="8"/>
      <c r="Y153" s="8"/>
      <c r="Z153" s="8"/>
      <c r="AA153" s="8"/>
    </row>
    <row r="154" spans="1:27" ht="94.5" x14ac:dyDescent="0.25">
      <c r="A154" s="8" t="s">
        <v>96</v>
      </c>
      <c r="B154" s="29" t="s">
        <v>379</v>
      </c>
      <c r="C154" s="8" t="s">
        <v>516</v>
      </c>
      <c r="D154" s="8" t="s">
        <v>520</v>
      </c>
      <c r="E154" s="8" t="s">
        <v>521</v>
      </c>
      <c r="F154" s="8"/>
      <c r="G154" s="8" t="s">
        <v>105</v>
      </c>
      <c r="H154" s="8" t="s">
        <v>522</v>
      </c>
      <c r="I154" s="8" t="s">
        <v>253</v>
      </c>
      <c r="J154" s="8"/>
      <c r="K154" s="8"/>
      <c r="L154" s="8"/>
      <c r="M154" s="8"/>
      <c r="N154" s="8"/>
      <c r="O154" s="8"/>
      <c r="P154" s="80"/>
      <c r="R154" s="38"/>
      <c r="S154" s="8"/>
      <c r="T154" s="8"/>
      <c r="U154" s="8"/>
      <c r="V154" s="8"/>
      <c r="W154" s="8"/>
      <c r="X154" s="8"/>
      <c r="Y154" s="8"/>
      <c r="Z154" s="8"/>
      <c r="AA154" s="8"/>
    </row>
    <row r="155" spans="1:27" x14ac:dyDescent="0.25">
      <c r="A155" s="166" t="s">
        <v>523</v>
      </c>
      <c r="B155" s="161"/>
      <c r="C155" s="162"/>
      <c r="D155" s="162"/>
      <c r="E155" s="162"/>
      <c r="F155" s="162"/>
      <c r="G155" s="162"/>
      <c r="H155" s="162"/>
      <c r="I155" s="162"/>
      <c r="J155" s="162"/>
      <c r="K155" s="162"/>
      <c r="L155" s="162"/>
      <c r="M155" s="162"/>
      <c r="N155" s="162"/>
      <c r="O155" s="162"/>
      <c r="P155" s="163"/>
      <c r="Q155" s="164"/>
      <c r="R155" s="165"/>
      <c r="S155" s="162"/>
      <c r="T155" s="162"/>
      <c r="U155" s="162"/>
      <c r="V155" s="162"/>
      <c r="W155" s="162"/>
      <c r="X155" s="162"/>
      <c r="Y155" s="162"/>
      <c r="Z155" s="162"/>
      <c r="AA155" s="162"/>
    </row>
    <row r="156" spans="1:27" ht="94.5" x14ac:dyDescent="0.25">
      <c r="A156" s="8" t="s">
        <v>59</v>
      </c>
      <c r="B156" s="29" t="s">
        <v>97</v>
      </c>
      <c r="C156" s="8" t="s">
        <v>524</v>
      </c>
      <c r="D156" s="8" t="s">
        <v>525</v>
      </c>
      <c r="E156" s="8" t="s">
        <v>526</v>
      </c>
      <c r="F156" s="8"/>
      <c r="G156" s="8" t="s">
        <v>105</v>
      </c>
      <c r="H156" s="8" t="s">
        <v>527</v>
      </c>
      <c r="I156" s="8" t="s">
        <v>528</v>
      </c>
      <c r="J156" s="8"/>
      <c r="K156" s="8"/>
      <c r="L156" s="8"/>
      <c r="M156" s="8"/>
      <c r="N156" s="8"/>
      <c r="O156" s="8"/>
      <c r="P156" s="80"/>
      <c r="R156" s="38"/>
      <c r="S156" s="8"/>
      <c r="T156" s="8"/>
      <c r="U156" s="8"/>
      <c r="V156" s="8"/>
      <c r="W156" s="8"/>
      <c r="X156" s="8"/>
      <c r="Y156" s="8"/>
      <c r="Z156" s="8"/>
      <c r="AA156" s="8"/>
    </row>
    <row r="157" spans="1:27" ht="82.5" customHeight="1" x14ac:dyDescent="0.25">
      <c r="A157" s="8" t="s">
        <v>59</v>
      </c>
      <c r="B157" s="29" t="s">
        <v>97</v>
      </c>
      <c r="C157" s="8" t="s">
        <v>529</v>
      </c>
      <c r="D157" s="8" t="s">
        <v>530</v>
      </c>
      <c r="E157" s="8" t="s">
        <v>531</v>
      </c>
      <c r="F157" s="8"/>
      <c r="G157" s="20" t="s">
        <v>105</v>
      </c>
      <c r="H157" s="20" t="s">
        <v>532</v>
      </c>
      <c r="I157" s="22" t="s">
        <v>533</v>
      </c>
      <c r="J157" s="20"/>
      <c r="K157" s="20"/>
      <c r="L157" s="20"/>
      <c r="M157" s="20"/>
      <c r="N157" s="20"/>
      <c r="O157" s="20"/>
      <c r="P157" s="35"/>
      <c r="R157" s="39"/>
      <c r="S157" s="20"/>
      <c r="T157" s="20"/>
      <c r="U157" s="20"/>
      <c r="V157" s="20"/>
      <c r="W157" s="20"/>
      <c r="X157" s="20"/>
      <c r="Y157" s="20"/>
      <c r="Z157" s="20"/>
      <c r="AA157" s="20"/>
    </row>
    <row r="158" spans="1:27" ht="94.5" x14ac:dyDescent="0.25">
      <c r="A158" s="8" t="s">
        <v>59</v>
      </c>
      <c r="B158" s="29" t="s">
        <v>97</v>
      </c>
      <c r="C158" s="8" t="s">
        <v>529</v>
      </c>
      <c r="D158" s="8" t="s">
        <v>534</v>
      </c>
      <c r="E158" s="91" t="s">
        <v>535</v>
      </c>
      <c r="F158" s="8"/>
      <c r="G158" s="8" t="s">
        <v>105</v>
      </c>
      <c r="H158" s="8" t="s">
        <v>536</v>
      </c>
      <c r="I158" s="8" t="s">
        <v>537</v>
      </c>
      <c r="J158" s="8"/>
      <c r="K158" s="8"/>
      <c r="L158" s="8"/>
      <c r="M158" s="8"/>
      <c r="N158" s="8"/>
      <c r="O158" s="8"/>
      <c r="P158" s="80"/>
      <c r="R158" s="38"/>
      <c r="S158" s="8"/>
      <c r="T158" s="8"/>
      <c r="U158" s="8"/>
      <c r="V158" s="8"/>
      <c r="W158" s="8"/>
      <c r="X158" s="8"/>
      <c r="Y158" s="8"/>
      <c r="Z158" s="8"/>
      <c r="AA158" s="8"/>
    </row>
    <row r="159" spans="1:27" ht="94.5" x14ac:dyDescent="0.25">
      <c r="A159" s="8" t="s">
        <v>59</v>
      </c>
      <c r="B159" s="29" t="s">
        <v>97</v>
      </c>
      <c r="C159" s="8" t="s">
        <v>529</v>
      </c>
      <c r="D159" s="8" t="s">
        <v>538</v>
      </c>
      <c r="E159" s="91" t="s">
        <v>539</v>
      </c>
      <c r="F159" s="8"/>
      <c r="G159" s="8" t="s">
        <v>105</v>
      </c>
      <c r="H159" s="8" t="s">
        <v>536</v>
      </c>
      <c r="I159" s="8" t="s">
        <v>537</v>
      </c>
      <c r="J159" s="8"/>
      <c r="K159" s="8"/>
      <c r="L159" s="8"/>
      <c r="M159" s="8"/>
      <c r="N159" s="8"/>
      <c r="O159" s="8"/>
      <c r="P159" s="80"/>
      <c r="R159" s="38"/>
      <c r="S159" s="8"/>
      <c r="T159" s="8"/>
      <c r="U159" s="8"/>
      <c r="V159" s="8"/>
      <c r="W159" s="8"/>
      <c r="X159" s="8"/>
      <c r="Y159" s="8"/>
      <c r="Z159" s="8"/>
      <c r="AA159" s="8"/>
    </row>
    <row r="160" spans="1:27" ht="94.5" x14ac:dyDescent="0.25">
      <c r="A160" s="8" t="s">
        <v>59</v>
      </c>
      <c r="B160" s="29" t="s">
        <v>97</v>
      </c>
      <c r="C160" s="8" t="s">
        <v>529</v>
      </c>
      <c r="D160" s="8" t="s">
        <v>540</v>
      </c>
      <c r="E160" s="91" t="s">
        <v>541</v>
      </c>
      <c r="F160" s="8"/>
      <c r="G160" s="8" t="s">
        <v>105</v>
      </c>
      <c r="H160" s="8" t="s">
        <v>536</v>
      </c>
      <c r="I160" s="8" t="s">
        <v>537</v>
      </c>
      <c r="J160" s="8"/>
      <c r="K160" s="8"/>
      <c r="L160" s="8"/>
      <c r="M160" s="8"/>
      <c r="N160" s="8"/>
      <c r="O160" s="8"/>
      <c r="P160" s="80"/>
      <c r="R160" s="38"/>
      <c r="S160" s="8"/>
      <c r="T160" s="8"/>
      <c r="U160" s="8"/>
      <c r="V160" s="8"/>
      <c r="W160" s="8"/>
      <c r="X160" s="8"/>
      <c r="Y160" s="8"/>
      <c r="Z160" s="8"/>
      <c r="AA160" s="8"/>
    </row>
    <row r="161" spans="1:27" ht="94.5" x14ac:dyDescent="0.25">
      <c r="A161" s="8" t="s">
        <v>59</v>
      </c>
      <c r="B161" s="29" t="s">
        <v>97</v>
      </c>
      <c r="C161" s="8" t="s">
        <v>529</v>
      </c>
      <c r="D161" s="8" t="s">
        <v>542</v>
      </c>
      <c r="E161" s="91" t="s">
        <v>543</v>
      </c>
      <c r="F161" s="8"/>
      <c r="G161" s="8" t="s">
        <v>105</v>
      </c>
      <c r="H161" s="8" t="s">
        <v>536</v>
      </c>
      <c r="I161" s="8" t="s">
        <v>537</v>
      </c>
      <c r="J161" s="8"/>
      <c r="K161" s="8"/>
      <c r="L161" s="8"/>
      <c r="M161" s="8"/>
      <c r="N161" s="8"/>
      <c r="O161" s="8"/>
      <c r="P161" s="80"/>
      <c r="R161" s="38"/>
      <c r="S161" s="8"/>
      <c r="T161" s="8"/>
      <c r="U161" s="8"/>
      <c r="V161" s="8"/>
      <c r="W161" s="8"/>
      <c r="X161" s="8"/>
      <c r="Y161" s="8"/>
      <c r="Z161" s="8"/>
      <c r="AA161" s="8"/>
    </row>
    <row r="162" spans="1:27" ht="94.5" x14ac:dyDescent="0.25">
      <c r="A162" s="8" t="s">
        <v>59</v>
      </c>
      <c r="B162" s="29" t="s">
        <v>97</v>
      </c>
      <c r="C162" s="8" t="s">
        <v>529</v>
      </c>
      <c r="D162" s="8" t="s">
        <v>544</v>
      </c>
      <c r="E162" s="91" t="s">
        <v>545</v>
      </c>
      <c r="F162" s="8"/>
      <c r="G162" s="8" t="s">
        <v>105</v>
      </c>
      <c r="H162" s="8" t="s">
        <v>536</v>
      </c>
      <c r="I162" s="8" t="s">
        <v>537</v>
      </c>
      <c r="J162" s="8"/>
      <c r="K162" s="8"/>
      <c r="L162" s="8"/>
      <c r="M162" s="8"/>
      <c r="N162" s="8"/>
      <c r="O162" s="8"/>
      <c r="P162" s="80"/>
      <c r="R162" s="38"/>
      <c r="S162" s="8"/>
      <c r="T162" s="8"/>
      <c r="U162" s="8"/>
      <c r="V162" s="8"/>
      <c r="W162" s="8"/>
      <c r="X162" s="8"/>
      <c r="Y162" s="8"/>
      <c r="Z162" s="8"/>
      <c r="AA162" s="8"/>
    </row>
    <row r="163" spans="1:27" ht="94.5" x14ac:dyDescent="0.25">
      <c r="A163" s="8" t="s">
        <v>59</v>
      </c>
      <c r="B163" s="29" t="s">
        <v>97</v>
      </c>
      <c r="C163" s="8" t="s">
        <v>529</v>
      </c>
      <c r="D163" s="8" t="s">
        <v>546</v>
      </c>
      <c r="E163" s="91" t="s">
        <v>547</v>
      </c>
      <c r="F163" s="8"/>
      <c r="G163" s="8" t="s">
        <v>105</v>
      </c>
      <c r="H163" s="8" t="s">
        <v>536</v>
      </c>
      <c r="I163" s="8" t="s">
        <v>537</v>
      </c>
      <c r="J163" s="8"/>
      <c r="K163" s="8"/>
      <c r="L163" s="8"/>
      <c r="M163" s="8"/>
      <c r="N163" s="8"/>
      <c r="O163" s="8"/>
      <c r="P163" s="80"/>
      <c r="R163" s="38"/>
      <c r="S163" s="8"/>
      <c r="T163" s="8"/>
      <c r="U163" s="8"/>
      <c r="V163" s="8"/>
      <c r="W163" s="8"/>
      <c r="X163" s="8"/>
      <c r="Y163" s="8"/>
      <c r="Z163" s="8"/>
      <c r="AA163" s="8"/>
    </row>
    <row r="164" spans="1:27" ht="94.5" x14ac:dyDescent="0.25">
      <c r="A164" s="8" t="s">
        <v>59</v>
      </c>
      <c r="B164" s="29" t="s">
        <v>97</v>
      </c>
      <c r="C164" s="8" t="s">
        <v>529</v>
      </c>
      <c r="D164" s="8" t="s">
        <v>548</v>
      </c>
      <c r="E164" s="91" t="s">
        <v>549</v>
      </c>
      <c r="F164" s="8"/>
      <c r="G164" s="8" t="s">
        <v>105</v>
      </c>
      <c r="H164" s="8" t="s">
        <v>536</v>
      </c>
      <c r="I164" s="8" t="s">
        <v>537</v>
      </c>
      <c r="J164" s="8"/>
      <c r="K164" s="8"/>
      <c r="L164" s="8"/>
      <c r="M164" s="8"/>
      <c r="N164" s="8"/>
      <c r="O164" s="8"/>
      <c r="P164" s="80"/>
      <c r="R164" s="38"/>
      <c r="S164" s="8"/>
      <c r="T164" s="8"/>
      <c r="U164" s="8"/>
      <c r="V164" s="8"/>
      <c r="W164" s="8"/>
      <c r="X164" s="8"/>
      <c r="Y164" s="8"/>
      <c r="Z164" s="8"/>
      <c r="AA164" s="8"/>
    </row>
    <row r="165" spans="1:27" ht="94.5" x14ac:dyDescent="0.25">
      <c r="A165" s="8" t="s">
        <v>59</v>
      </c>
      <c r="B165" s="29" t="s">
        <v>97</v>
      </c>
      <c r="C165" s="8" t="s">
        <v>529</v>
      </c>
      <c r="D165" s="8" t="s">
        <v>550</v>
      </c>
      <c r="E165" s="91" t="s">
        <v>551</v>
      </c>
      <c r="F165" s="8"/>
      <c r="G165" s="8" t="s">
        <v>105</v>
      </c>
      <c r="H165" s="8" t="s">
        <v>536</v>
      </c>
      <c r="I165" s="8" t="s">
        <v>537</v>
      </c>
      <c r="J165" s="8"/>
      <c r="K165" s="8"/>
      <c r="L165" s="8"/>
      <c r="M165" s="8"/>
      <c r="N165" s="8"/>
      <c r="O165" s="8"/>
      <c r="P165" s="80"/>
      <c r="R165" s="38"/>
      <c r="S165" s="8"/>
      <c r="T165" s="8"/>
      <c r="U165" s="8"/>
      <c r="V165" s="8"/>
      <c r="W165" s="8"/>
      <c r="X165" s="8"/>
      <c r="Y165" s="8"/>
      <c r="Z165" s="8"/>
      <c r="AA165" s="8"/>
    </row>
    <row r="166" spans="1:27" ht="94.5" x14ac:dyDescent="0.25">
      <c r="A166" s="8" t="s">
        <v>59</v>
      </c>
      <c r="B166" s="29" t="s">
        <v>97</v>
      </c>
      <c r="C166" s="8" t="s">
        <v>529</v>
      </c>
      <c r="D166" s="8" t="s">
        <v>552</v>
      </c>
      <c r="E166" s="91" t="s">
        <v>553</v>
      </c>
      <c r="F166" s="8"/>
      <c r="G166" s="8" t="s">
        <v>105</v>
      </c>
      <c r="H166" s="8" t="s">
        <v>536</v>
      </c>
      <c r="I166" s="8" t="s">
        <v>537</v>
      </c>
      <c r="J166" s="8"/>
      <c r="K166" s="8"/>
      <c r="L166" s="8"/>
      <c r="M166" s="8"/>
      <c r="N166" s="8"/>
      <c r="O166" s="8"/>
      <c r="P166" s="80"/>
      <c r="R166" s="38"/>
      <c r="S166" s="8"/>
      <c r="T166" s="8"/>
      <c r="U166" s="8"/>
      <c r="V166" s="8"/>
      <c r="W166" s="8"/>
      <c r="X166" s="8"/>
      <c r="Y166" s="8"/>
      <c r="Z166" s="8"/>
      <c r="AA166" s="8"/>
    </row>
    <row r="167" spans="1:27" ht="94.5" x14ac:dyDescent="0.25">
      <c r="A167" s="8" t="s">
        <v>59</v>
      </c>
      <c r="B167" s="29" t="s">
        <v>97</v>
      </c>
      <c r="C167" s="8" t="s">
        <v>529</v>
      </c>
      <c r="D167" s="8" t="s">
        <v>554</v>
      </c>
      <c r="E167" s="91" t="s">
        <v>555</v>
      </c>
      <c r="F167" s="8"/>
      <c r="G167" s="8" t="s">
        <v>105</v>
      </c>
      <c r="H167" s="8" t="s">
        <v>536</v>
      </c>
      <c r="I167" s="8" t="s">
        <v>537</v>
      </c>
      <c r="J167" s="8"/>
      <c r="K167" s="8"/>
      <c r="L167" s="8"/>
      <c r="M167" s="8"/>
      <c r="N167" s="8"/>
      <c r="O167" s="8"/>
      <c r="P167" s="80"/>
      <c r="R167" s="38"/>
      <c r="S167" s="8"/>
      <c r="T167" s="8"/>
      <c r="U167" s="8"/>
      <c r="V167" s="8"/>
      <c r="W167" s="8"/>
      <c r="X167" s="8"/>
      <c r="Y167" s="8"/>
      <c r="Z167" s="8"/>
      <c r="AA167" s="8"/>
    </row>
    <row r="168" spans="1:27" ht="94.5" x14ac:dyDescent="0.25">
      <c r="A168" s="100" t="s">
        <v>59</v>
      </c>
      <c r="B168" s="101" t="s">
        <v>97</v>
      </c>
      <c r="C168" s="100" t="s">
        <v>529</v>
      </c>
      <c r="D168" s="100" t="s">
        <v>556</v>
      </c>
      <c r="E168" s="102" t="s">
        <v>557</v>
      </c>
      <c r="F168" s="100"/>
      <c r="G168" s="100" t="s">
        <v>105</v>
      </c>
      <c r="H168" s="100" t="s">
        <v>536</v>
      </c>
      <c r="I168" s="100" t="s">
        <v>537</v>
      </c>
      <c r="J168" s="100"/>
      <c r="K168" s="100"/>
      <c r="L168" s="100"/>
      <c r="M168" s="100"/>
      <c r="N168" s="100"/>
      <c r="O168" s="100"/>
      <c r="P168" s="104"/>
      <c r="R168" s="105"/>
      <c r="S168" s="100"/>
      <c r="T168" s="100"/>
      <c r="U168" s="100"/>
      <c r="V168" s="100"/>
      <c r="W168" s="100"/>
      <c r="X168" s="100"/>
      <c r="Y168" s="100"/>
      <c r="Z168" s="100"/>
      <c r="AA168" s="100"/>
    </row>
    <row r="169" spans="1:27" ht="94.5" x14ac:dyDescent="0.25">
      <c r="A169" s="157" t="s">
        <v>59</v>
      </c>
      <c r="B169" s="158" t="s">
        <v>97</v>
      </c>
      <c r="C169" s="157" t="s">
        <v>529</v>
      </c>
      <c r="D169" s="160" t="s">
        <v>558</v>
      </c>
      <c r="E169" s="159" t="s">
        <v>559</v>
      </c>
      <c r="F169" s="157"/>
      <c r="G169" s="157" t="s">
        <v>105</v>
      </c>
      <c r="H169" s="157" t="s">
        <v>536</v>
      </c>
      <c r="I169" s="157" t="s">
        <v>537</v>
      </c>
      <c r="J169" s="157"/>
      <c r="K169" s="157"/>
      <c r="L169" s="157"/>
      <c r="M169" s="157"/>
      <c r="N169" s="157"/>
      <c r="O169" s="157"/>
      <c r="P169" s="157"/>
      <c r="Q169" s="26"/>
      <c r="R169" s="98"/>
      <c r="S169" s="98"/>
      <c r="T169" s="98"/>
      <c r="U169" s="98"/>
      <c r="V169" s="98"/>
      <c r="W169" s="98"/>
      <c r="X169" s="98"/>
      <c r="Y169" s="98"/>
      <c r="Z169" s="98"/>
      <c r="AA169" s="98"/>
    </row>
    <row r="170" spans="1:27" ht="63" x14ac:dyDescent="0.25">
      <c r="A170" s="98" t="s">
        <v>59</v>
      </c>
      <c r="B170" s="99" t="s">
        <v>97</v>
      </c>
      <c r="C170" s="98" t="s">
        <v>529</v>
      </c>
      <c r="D170" s="112" t="s">
        <v>560</v>
      </c>
      <c r="E170" s="98" t="s">
        <v>561</v>
      </c>
      <c r="F170" s="98"/>
      <c r="G170" s="98" t="s">
        <v>105</v>
      </c>
      <c r="H170" s="98" t="s">
        <v>562</v>
      </c>
      <c r="I170" s="156">
        <v>1</v>
      </c>
      <c r="J170" s="98"/>
      <c r="K170" s="98"/>
      <c r="L170" s="98"/>
      <c r="M170" s="98"/>
      <c r="N170" s="98"/>
      <c r="O170" s="98"/>
      <c r="P170" s="98"/>
      <c r="Q170" s="154"/>
      <c r="R170" s="155"/>
      <c r="S170" s="106"/>
      <c r="T170" s="106"/>
      <c r="U170" s="106"/>
      <c r="V170" s="106"/>
      <c r="W170" s="106"/>
      <c r="X170" s="106"/>
      <c r="Y170" s="106"/>
      <c r="Z170" s="106"/>
      <c r="AA170" s="106"/>
    </row>
    <row r="171" spans="1:27" ht="63" x14ac:dyDescent="0.25">
      <c r="A171" s="106" t="s">
        <v>59</v>
      </c>
      <c r="B171" s="107" t="s">
        <v>97</v>
      </c>
      <c r="C171" s="106" t="s">
        <v>529</v>
      </c>
      <c r="D171" s="106" t="s">
        <v>563</v>
      </c>
      <c r="E171" s="106" t="s">
        <v>564</v>
      </c>
      <c r="F171" s="106"/>
      <c r="G171" s="106" t="s">
        <v>105</v>
      </c>
      <c r="H171" s="106" t="s">
        <v>565</v>
      </c>
      <c r="I171" s="108">
        <v>1</v>
      </c>
      <c r="J171" s="106"/>
      <c r="K171" s="106"/>
      <c r="L171" s="106"/>
      <c r="M171" s="106"/>
      <c r="N171" s="106"/>
      <c r="O171" s="106"/>
      <c r="P171" s="109"/>
      <c r="R171" s="38"/>
      <c r="S171" s="8"/>
      <c r="T171" s="8"/>
      <c r="U171" s="8"/>
      <c r="V171" s="8"/>
      <c r="W171" s="8"/>
      <c r="X171" s="8"/>
      <c r="Y171" s="8"/>
      <c r="Z171" s="8"/>
      <c r="AA171" s="8"/>
    </row>
    <row r="172" spans="1:27" ht="94.5" x14ac:dyDescent="0.25">
      <c r="A172" s="8" t="s">
        <v>59</v>
      </c>
      <c r="B172" s="29" t="s">
        <v>97</v>
      </c>
      <c r="C172" s="8" t="s">
        <v>529</v>
      </c>
      <c r="D172" s="8" t="s">
        <v>566</v>
      </c>
      <c r="E172" s="8" t="s">
        <v>567</v>
      </c>
      <c r="F172" s="8"/>
      <c r="G172" s="8" t="s">
        <v>105</v>
      </c>
      <c r="H172" s="8" t="s">
        <v>568</v>
      </c>
      <c r="I172" s="8" t="s">
        <v>569</v>
      </c>
      <c r="J172" s="8"/>
      <c r="K172" s="8"/>
      <c r="L172" s="8"/>
      <c r="M172" s="8"/>
      <c r="N172" s="8"/>
      <c r="O172" s="8"/>
      <c r="P172" s="80"/>
      <c r="R172" s="38"/>
      <c r="S172" s="8"/>
      <c r="T172" s="8"/>
      <c r="U172" s="8"/>
      <c r="V172" s="8"/>
      <c r="W172" s="8"/>
      <c r="X172" s="8"/>
      <c r="Y172" s="8"/>
      <c r="Z172" s="8"/>
      <c r="AA172" s="8"/>
    </row>
    <row r="173" spans="1:27" ht="47.25" x14ac:dyDescent="0.25">
      <c r="A173" s="8" t="s">
        <v>59</v>
      </c>
      <c r="B173" s="29" t="s">
        <v>97</v>
      </c>
      <c r="C173" s="8" t="s">
        <v>570</v>
      </c>
      <c r="D173" s="8" t="s">
        <v>571</v>
      </c>
      <c r="E173" s="8" t="s">
        <v>572</v>
      </c>
      <c r="F173" s="8"/>
      <c r="G173" s="8" t="s">
        <v>105</v>
      </c>
      <c r="H173" s="8" t="s">
        <v>573</v>
      </c>
      <c r="I173" s="8" t="s">
        <v>178</v>
      </c>
      <c r="J173" s="8"/>
      <c r="K173" s="8"/>
      <c r="L173" s="8"/>
      <c r="M173" s="8"/>
      <c r="N173" s="8"/>
      <c r="O173" s="8"/>
      <c r="P173" s="80"/>
      <c r="R173" s="38"/>
      <c r="S173" s="8"/>
      <c r="T173" s="8"/>
      <c r="U173" s="8"/>
      <c r="V173" s="8"/>
      <c r="W173" s="8"/>
      <c r="X173" s="8"/>
      <c r="Y173" s="8"/>
      <c r="Z173" s="8"/>
      <c r="AA173" s="8"/>
    </row>
    <row r="174" spans="1:27" ht="78.75" x14ac:dyDescent="0.25">
      <c r="A174" s="8" t="s">
        <v>59</v>
      </c>
      <c r="B174" s="29" t="s">
        <v>238</v>
      </c>
      <c r="C174" s="8" t="s">
        <v>574</v>
      </c>
      <c r="D174" s="8" t="s">
        <v>575</v>
      </c>
      <c r="E174" s="8" t="s">
        <v>576</v>
      </c>
      <c r="F174" s="8"/>
      <c r="G174" s="8" t="s">
        <v>105</v>
      </c>
      <c r="H174" s="8" t="s">
        <v>577</v>
      </c>
      <c r="I174" s="9">
        <v>1</v>
      </c>
      <c r="J174" s="8"/>
      <c r="K174" s="8"/>
      <c r="L174" s="8"/>
      <c r="M174" s="8"/>
      <c r="N174" s="8"/>
      <c r="O174" s="8"/>
      <c r="P174" s="80"/>
      <c r="R174" s="38"/>
      <c r="S174" s="8"/>
      <c r="T174" s="8"/>
      <c r="U174" s="8"/>
      <c r="V174" s="8"/>
      <c r="W174" s="8"/>
      <c r="X174" s="8"/>
      <c r="Y174" s="8"/>
      <c r="Z174" s="8"/>
      <c r="AA174" s="8"/>
    </row>
    <row r="175" spans="1:27" ht="94.5" x14ac:dyDescent="0.25">
      <c r="A175" s="8" t="s">
        <v>59</v>
      </c>
      <c r="B175" s="29" t="s">
        <v>238</v>
      </c>
      <c r="C175" s="8" t="s">
        <v>574</v>
      </c>
      <c r="D175" s="8" t="s">
        <v>578</v>
      </c>
      <c r="E175" s="8" t="s">
        <v>579</v>
      </c>
      <c r="F175" s="8"/>
      <c r="G175" s="8" t="s">
        <v>105</v>
      </c>
      <c r="H175" s="8" t="s">
        <v>580</v>
      </c>
      <c r="I175" s="8" t="s">
        <v>581</v>
      </c>
      <c r="J175" s="8"/>
      <c r="K175" s="8"/>
      <c r="L175" s="8"/>
      <c r="M175" s="8"/>
      <c r="N175" s="8"/>
      <c r="O175" s="8"/>
      <c r="P175" s="80"/>
      <c r="R175" s="38"/>
      <c r="S175" s="8"/>
      <c r="T175" s="8"/>
      <c r="U175" s="8"/>
      <c r="V175" s="8"/>
      <c r="W175" s="8"/>
      <c r="X175" s="8"/>
      <c r="Y175" s="8"/>
      <c r="Z175" s="8"/>
      <c r="AA175" s="8"/>
    </row>
    <row r="176" spans="1:27" ht="78.75" x14ac:dyDescent="0.25">
      <c r="A176" s="8" t="s">
        <v>59</v>
      </c>
      <c r="B176" s="29" t="s">
        <v>238</v>
      </c>
      <c r="C176" s="8" t="s">
        <v>582</v>
      </c>
      <c r="D176" s="8" t="s">
        <v>583</v>
      </c>
      <c r="E176" s="8" t="s">
        <v>584</v>
      </c>
      <c r="F176" s="8"/>
      <c r="G176" s="8" t="s">
        <v>105</v>
      </c>
      <c r="H176" s="8" t="s">
        <v>585</v>
      </c>
      <c r="I176" s="9">
        <v>1</v>
      </c>
      <c r="J176" s="8"/>
      <c r="K176" s="8"/>
      <c r="L176" s="8"/>
      <c r="M176" s="8"/>
      <c r="N176" s="8"/>
      <c r="O176" s="8"/>
      <c r="P176" s="80"/>
      <c r="R176" s="38"/>
      <c r="S176" s="8"/>
      <c r="T176" s="8"/>
      <c r="U176" s="8"/>
      <c r="V176" s="8"/>
      <c r="W176" s="8"/>
      <c r="X176" s="8"/>
      <c r="Y176" s="8"/>
      <c r="Z176" s="8"/>
      <c r="AA176" s="8"/>
    </row>
    <row r="177" spans="1:51" ht="94.5" x14ac:dyDescent="0.25">
      <c r="A177" s="8" t="s">
        <v>59</v>
      </c>
      <c r="B177" s="29" t="s">
        <v>238</v>
      </c>
      <c r="C177" s="8" t="s">
        <v>586</v>
      </c>
      <c r="D177" s="8" t="s">
        <v>587</v>
      </c>
      <c r="E177" s="8" t="s">
        <v>296</v>
      </c>
      <c r="F177" s="8"/>
      <c r="G177" s="20" t="s">
        <v>105</v>
      </c>
      <c r="H177" s="20" t="s">
        <v>297</v>
      </c>
      <c r="I177" s="22"/>
      <c r="J177" s="20"/>
      <c r="K177" s="20"/>
      <c r="L177" s="20"/>
      <c r="M177" s="20"/>
      <c r="N177" s="20"/>
      <c r="O177" s="20"/>
      <c r="P177" s="35"/>
      <c r="R177" s="39"/>
      <c r="S177" s="20"/>
      <c r="T177" s="20"/>
      <c r="U177" s="20"/>
      <c r="V177" s="20"/>
      <c r="W177" s="20"/>
      <c r="X177" s="20"/>
      <c r="Y177" s="20"/>
      <c r="Z177" s="20"/>
      <c r="AA177" s="20"/>
    </row>
    <row r="178" spans="1:51" ht="94.5" x14ac:dyDescent="0.25">
      <c r="A178" s="8" t="s">
        <v>59</v>
      </c>
      <c r="B178" s="29" t="s">
        <v>238</v>
      </c>
      <c r="C178" s="8" t="s">
        <v>586</v>
      </c>
      <c r="D178" s="8" t="s">
        <v>588</v>
      </c>
      <c r="E178" s="91" t="s">
        <v>589</v>
      </c>
      <c r="F178" s="8"/>
      <c r="G178" s="8" t="s">
        <v>105</v>
      </c>
      <c r="H178" s="8" t="s">
        <v>297</v>
      </c>
      <c r="I178" s="9">
        <v>1</v>
      </c>
      <c r="J178" s="8"/>
      <c r="K178" s="8"/>
      <c r="L178" s="8"/>
      <c r="M178" s="8"/>
      <c r="N178" s="8"/>
      <c r="O178" s="8"/>
      <c r="P178" s="80"/>
      <c r="R178" s="38"/>
      <c r="S178" s="8"/>
      <c r="T178" s="8"/>
      <c r="U178" s="8"/>
      <c r="V178" s="8"/>
      <c r="W178" s="8"/>
      <c r="X178" s="8"/>
      <c r="Y178" s="8"/>
      <c r="Z178" s="8"/>
      <c r="AA178" s="8"/>
    </row>
    <row r="179" spans="1:51" ht="47.25" hidden="1" x14ac:dyDescent="0.25">
      <c r="A179" s="8" t="s">
        <v>59</v>
      </c>
      <c r="B179" s="29" t="s">
        <v>238</v>
      </c>
      <c r="C179" s="8" t="s">
        <v>586</v>
      </c>
      <c r="D179" s="8" t="s">
        <v>590</v>
      </c>
      <c r="E179" s="91" t="s">
        <v>591</v>
      </c>
      <c r="F179" s="8"/>
      <c r="G179" s="8" t="s">
        <v>101</v>
      </c>
      <c r="H179" s="8" t="s">
        <v>592</v>
      </c>
      <c r="I179" s="8" t="s">
        <v>253</v>
      </c>
      <c r="J179" s="8"/>
      <c r="K179" s="8"/>
      <c r="L179" s="8"/>
      <c r="M179" s="8"/>
      <c r="N179" s="8"/>
      <c r="O179" s="8"/>
      <c r="P179" s="80"/>
      <c r="R179" s="38"/>
      <c r="S179" s="8"/>
      <c r="T179" s="8"/>
      <c r="U179" s="8"/>
      <c r="V179" s="8"/>
      <c r="W179" s="8"/>
      <c r="X179" s="8"/>
      <c r="Y179" s="8"/>
      <c r="Z179" s="8"/>
      <c r="AA179" s="8"/>
    </row>
    <row r="180" spans="1:51" ht="110.25" hidden="1" x14ac:dyDescent="0.25">
      <c r="A180" s="8" t="s">
        <v>59</v>
      </c>
      <c r="B180" s="29" t="s">
        <v>238</v>
      </c>
      <c r="C180" s="8" t="s">
        <v>586</v>
      </c>
      <c r="D180" s="8" t="s">
        <v>593</v>
      </c>
      <c r="E180" s="91" t="s">
        <v>594</v>
      </c>
      <c r="F180" s="8"/>
      <c r="G180" s="8" t="s">
        <v>101</v>
      </c>
      <c r="H180" s="8" t="s">
        <v>595</v>
      </c>
      <c r="I180" s="8" t="s">
        <v>253</v>
      </c>
      <c r="J180" s="8"/>
      <c r="K180" s="8"/>
      <c r="L180" s="8"/>
      <c r="M180" s="8"/>
      <c r="N180" s="8"/>
      <c r="O180" s="8"/>
      <c r="P180" s="80"/>
      <c r="R180" s="38"/>
      <c r="S180" s="8"/>
      <c r="T180" s="8"/>
      <c r="U180" s="8"/>
      <c r="V180" s="8"/>
      <c r="W180" s="8"/>
      <c r="X180" s="8"/>
      <c r="Y180" s="8"/>
      <c r="Z180" s="8"/>
      <c r="AA180" s="8"/>
    </row>
    <row r="181" spans="1:51" ht="110.25" x14ac:dyDescent="0.25">
      <c r="A181" s="8" t="s">
        <v>59</v>
      </c>
      <c r="B181" s="29" t="s">
        <v>238</v>
      </c>
      <c r="C181" s="8" t="s">
        <v>586</v>
      </c>
      <c r="D181" s="8" t="s">
        <v>596</v>
      </c>
      <c r="E181" s="8" t="s">
        <v>597</v>
      </c>
      <c r="F181" s="8"/>
      <c r="G181" s="8" t="s">
        <v>105</v>
      </c>
      <c r="H181" s="8" t="s">
        <v>598</v>
      </c>
      <c r="I181" s="9">
        <v>1</v>
      </c>
      <c r="J181" s="8"/>
      <c r="K181" s="8"/>
      <c r="L181" s="8"/>
      <c r="M181" s="8"/>
      <c r="N181" s="8"/>
      <c r="O181" s="8"/>
      <c r="P181" s="80"/>
      <c r="R181" s="38"/>
      <c r="S181" s="8"/>
      <c r="T181" s="8"/>
      <c r="U181" s="8"/>
      <c r="V181" s="8"/>
      <c r="W181" s="8"/>
      <c r="X181" s="8"/>
      <c r="Y181" s="8"/>
      <c r="Z181" s="8"/>
      <c r="AA181" s="8"/>
    </row>
    <row r="182" spans="1:51" ht="94.5" x14ac:dyDescent="0.25">
      <c r="A182" s="8" t="s">
        <v>59</v>
      </c>
      <c r="B182" s="29" t="s">
        <v>238</v>
      </c>
      <c r="C182" s="8" t="s">
        <v>599</v>
      </c>
      <c r="D182" s="8" t="s">
        <v>600</v>
      </c>
      <c r="E182" s="8" t="s">
        <v>601</v>
      </c>
      <c r="F182" s="8"/>
      <c r="G182" s="8" t="s">
        <v>105</v>
      </c>
      <c r="H182" s="8" t="s">
        <v>602</v>
      </c>
      <c r="I182" s="8" t="s">
        <v>528</v>
      </c>
      <c r="J182" s="8"/>
      <c r="K182" s="8"/>
      <c r="L182" s="8"/>
      <c r="M182" s="8"/>
      <c r="N182" s="8"/>
      <c r="O182" s="8"/>
      <c r="P182" s="80"/>
      <c r="R182" s="38"/>
      <c r="S182" s="8"/>
      <c r="T182" s="8"/>
      <c r="U182" s="8"/>
      <c r="V182" s="8"/>
      <c r="W182" s="8"/>
      <c r="X182" s="8"/>
      <c r="Y182" s="8"/>
      <c r="Z182" s="8"/>
      <c r="AA182" s="8"/>
    </row>
    <row r="183" spans="1:51" ht="47.25" x14ac:dyDescent="0.25">
      <c r="A183" s="8" t="s">
        <v>59</v>
      </c>
      <c r="B183" s="29" t="s">
        <v>238</v>
      </c>
      <c r="C183" s="8" t="s">
        <v>599</v>
      </c>
      <c r="D183" s="8" t="s">
        <v>603</v>
      </c>
      <c r="E183" s="8" t="s">
        <v>604</v>
      </c>
      <c r="F183" s="8"/>
      <c r="G183" s="8" t="s">
        <v>105</v>
      </c>
      <c r="H183" s="8" t="s">
        <v>302</v>
      </c>
      <c r="I183" s="8" t="s">
        <v>253</v>
      </c>
      <c r="J183" s="8"/>
      <c r="K183" s="8"/>
      <c r="L183" s="8"/>
      <c r="M183" s="8"/>
      <c r="N183" s="8"/>
      <c r="O183" s="8"/>
      <c r="P183" s="80"/>
      <c r="R183" s="38"/>
      <c r="S183" s="8"/>
      <c r="T183" s="8"/>
      <c r="U183" s="8"/>
      <c r="V183" s="8"/>
      <c r="W183" s="8"/>
      <c r="X183" s="8"/>
      <c r="Y183" s="8"/>
      <c r="Z183" s="8"/>
      <c r="AA183" s="8"/>
    </row>
    <row r="184" spans="1:51" ht="94.5" x14ac:dyDescent="0.25">
      <c r="A184" s="8" t="s">
        <v>59</v>
      </c>
      <c r="B184" s="29" t="s">
        <v>317</v>
      </c>
      <c r="C184" s="8" t="s">
        <v>605</v>
      </c>
      <c r="D184" s="8" t="s">
        <v>606</v>
      </c>
      <c r="E184" s="8" t="s">
        <v>607</v>
      </c>
      <c r="F184" s="8"/>
      <c r="G184" s="20" t="s">
        <v>105</v>
      </c>
      <c r="H184" s="20"/>
      <c r="I184" s="22"/>
      <c r="J184" s="20"/>
      <c r="K184" s="20"/>
      <c r="L184" s="20"/>
      <c r="M184" s="20"/>
      <c r="N184" s="20"/>
      <c r="O184" s="20"/>
      <c r="P184" s="35"/>
      <c r="R184" s="39"/>
      <c r="S184" s="20"/>
      <c r="T184" s="20"/>
      <c r="U184" s="20"/>
      <c r="V184" s="20"/>
      <c r="W184" s="20"/>
      <c r="X184" s="20"/>
      <c r="Y184" s="20"/>
      <c r="Z184" s="20"/>
      <c r="AA184" s="20"/>
    </row>
    <row r="185" spans="1:51" ht="126" x14ac:dyDescent="0.25">
      <c r="A185" s="8" t="s">
        <v>59</v>
      </c>
      <c r="B185" s="29" t="s">
        <v>317</v>
      </c>
      <c r="C185" s="8" t="s">
        <v>605</v>
      </c>
      <c r="D185" s="8" t="s">
        <v>608</v>
      </c>
      <c r="E185" s="91" t="s">
        <v>609</v>
      </c>
      <c r="F185" s="8"/>
      <c r="G185" s="8" t="s">
        <v>105</v>
      </c>
      <c r="H185" s="8" t="s">
        <v>610</v>
      </c>
      <c r="I185" s="9">
        <v>1</v>
      </c>
      <c r="J185" s="8"/>
      <c r="K185" s="8"/>
      <c r="L185" s="8"/>
      <c r="M185" s="8"/>
      <c r="N185" s="8"/>
      <c r="O185" s="8"/>
      <c r="P185" s="80"/>
      <c r="R185" s="38"/>
      <c r="S185" s="8"/>
      <c r="T185" s="8"/>
      <c r="U185" s="8"/>
      <c r="V185" s="8"/>
      <c r="W185" s="8"/>
      <c r="X185" s="8"/>
      <c r="Y185" s="8"/>
      <c r="Z185" s="8"/>
      <c r="AA185" s="8"/>
    </row>
    <row r="186" spans="1:51" ht="78.75" x14ac:dyDescent="0.25">
      <c r="A186" s="8" t="s">
        <v>59</v>
      </c>
      <c r="B186" s="29" t="s">
        <v>317</v>
      </c>
      <c r="C186" s="8" t="s">
        <v>605</v>
      </c>
      <c r="D186" s="8" t="s">
        <v>611</v>
      </c>
      <c r="E186" s="91" t="s">
        <v>612</v>
      </c>
      <c r="F186" s="8"/>
      <c r="G186" s="8" t="s">
        <v>105</v>
      </c>
      <c r="H186" s="8" t="s">
        <v>613</v>
      </c>
      <c r="I186" s="9">
        <v>1</v>
      </c>
      <c r="J186" s="8"/>
      <c r="K186" s="8"/>
      <c r="L186" s="8"/>
      <c r="M186" s="8"/>
      <c r="N186" s="8"/>
      <c r="O186" s="8"/>
      <c r="P186" s="80"/>
      <c r="R186" s="38"/>
      <c r="S186" s="8"/>
      <c r="T186" s="8"/>
      <c r="U186" s="8"/>
      <c r="V186" s="8"/>
      <c r="W186" s="8"/>
      <c r="X186" s="8"/>
      <c r="Y186" s="8"/>
      <c r="Z186" s="8"/>
      <c r="AA186" s="8"/>
    </row>
    <row r="187" spans="1:51" ht="78.75" x14ac:dyDescent="0.25">
      <c r="A187" s="8" t="s">
        <v>59</v>
      </c>
      <c r="B187" s="29" t="s">
        <v>317</v>
      </c>
      <c r="C187" s="8" t="s">
        <v>614</v>
      </c>
      <c r="D187" s="8" t="s">
        <v>615</v>
      </c>
      <c r="E187" s="8" t="s">
        <v>616</v>
      </c>
      <c r="F187" s="8"/>
      <c r="G187" s="8" t="s">
        <v>105</v>
      </c>
      <c r="H187" s="8" t="s">
        <v>617</v>
      </c>
      <c r="I187" s="9">
        <v>1</v>
      </c>
      <c r="J187" s="8"/>
      <c r="K187" s="8"/>
      <c r="L187" s="8"/>
      <c r="M187" s="8"/>
      <c r="N187" s="8"/>
      <c r="O187" s="8"/>
      <c r="P187" s="80"/>
      <c r="R187" s="38"/>
      <c r="S187" s="8"/>
      <c r="T187" s="8"/>
      <c r="U187" s="8"/>
      <c r="V187" s="8"/>
      <c r="W187" s="8"/>
      <c r="X187" s="8"/>
      <c r="Y187" s="8"/>
      <c r="Z187" s="8"/>
      <c r="AA187" s="8"/>
    </row>
    <row r="188" spans="1:51" ht="78.75" x14ac:dyDescent="0.25">
      <c r="A188" s="8" t="s">
        <v>59</v>
      </c>
      <c r="B188" s="29" t="s">
        <v>317</v>
      </c>
      <c r="C188" s="8" t="s">
        <v>614</v>
      </c>
      <c r="D188" s="8" t="s">
        <v>618</v>
      </c>
      <c r="E188" s="8" t="s">
        <v>619</v>
      </c>
      <c r="F188" s="8"/>
      <c r="G188" s="8" t="s">
        <v>105</v>
      </c>
      <c r="H188" s="8" t="s">
        <v>620</v>
      </c>
      <c r="I188" s="9">
        <v>1</v>
      </c>
      <c r="J188" s="8"/>
      <c r="K188" s="8"/>
      <c r="L188" s="8"/>
      <c r="M188" s="8"/>
      <c r="N188" s="8"/>
      <c r="O188" s="8"/>
      <c r="P188" s="80"/>
      <c r="R188" s="38"/>
      <c r="S188" s="8"/>
      <c r="T188" s="8"/>
      <c r="U188" s="8"/>
      <c r="V188" s="8"/>
      <c r="W188" s="8"/>
      <c r="X188" s="8"/>
      <c r="Y188" s="8"/>
      <c r="Z188" s="8"/>
      <c r="AA188" s="8"/>
    </row>
    <row r="189" spans="1:51" ht="78.75" x14ac:dyDescent="0.25">
      <c r="A189" s="8" t="s">
        <v>59</v>
      </c>
      <c r="B189" s="29" t="s">
        <v>317</v>
      </c>
      <c r="C189" s="8" t="s">
        <v>614</v>
      </c>
      <c r="D189" s="8" t="s">
        <v>621</v>
      </c>
      <c r="E189" s="8" t="s">
        <v>622</v>
      </c>
      <c r="F189" s="8"/>
      <c r="G189" s="8" t="s">
        <v>105</v>
      </c>
      <c r="H189" s="8" t="s">
        <v>623</v>
      </c>
      <c r="I189" s="9">
        <v>1</v>
      </c>
      <c r="J189" s="8"/>
      <c r="K189" s="8"/>
      <c r="L189" s="8"/>
      <c r="M189" s="8"/>
      <c r="N189" s="8"/>
      <c r="O189" s="8"/>
      <c r="P189" s="80"/>
      <c r="R189" s="38"/>
      <c r="S189" s="8"/>
      <c r="T189" s="8"/>
      <c r="U189" s="8"/>
      <c r="V189" s="8"/>
      <c r="W189" s="8"/>
      <c r="X189" s="8"/>
      <c r="Y189" s="8"/>
      <c r="Z189" s="8"/>
      <c r="AA189" s="8"/>
    </row>
    <row r="190" spans="1:51" s="5" customFormat="1" ht="47.25" hidden="1" x14ac:dyDescent="0.25">
      <c r="A190" s="20" t="s">
        <v>59</v>
      </c>
      <c r="B190" s="30" t="s">
        <v>317</v>
      </c>
      <c r="C190" s="19" t="s">
        <v>624</v>
      </c>
      <c r="D190" s="19" t="s">
        <v>625</v>
      </c>
      <c r="E190" s="19" t="s">
        <v>625</v>
      </c>
      <c r="F190" s="19" t="s">
        <v>625</v>
      </c>
      <c r="G190" s="19" t="s">
        <v>625</v>
      </c>
      <c r="H190" s="19" t="s">
        <v>625</v>
      </c>
      <c r="I190" s="19" t="s">
        <v>625</v>
      </c>
      <c r="J190" s="19" t="s">
        <v>625</v>
      </c>
      <c r="K190" s="19" t="s">
        <v>625</v>
      </c>
      <c r="L190" s="19" t="s">
        <v>625</v>
      </c>
      <c r="M190" s="19" t="s">
        <v>625</v>
      </c>
      <c r="N190" s="19" t="s">
        <v>625</v>
      </c>
      <c r="O190" s="19" t="s">
        <v>625</v>
      </c>
      <c r="P190" s="19" t="s">
        <v>625</v>
      </c>
      <c r="Q190" s="48"/>
      <c r="R190" s="44" t="s">
        <v>625</v>
      </c>
      <c r="S190" s="19" t="s">
        <v>625</v>
      </c>
      <c r="T190" s="19" t="s">
        <v>625</v>
      </c>
      <c r="U190" s="19"/>
      <c r="V190" s="19" t="s">
        <v>625</v>
      </c>
      <c r="W190" s="19" t="s">
        <v>625</v>
      </c>
      <c r="X190" s="19" t="s">
        <v>625</v>
      </c>
      <c r="Y190" s="19" t="s">
        <v>625</v>
      </c>
      <c r="Z190" s="19" t="s">
        <v>625</v>
      </c>
      <c r="AA190" s="19" t="s">
        <v>625</v>
      </c>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x14ac:dyDescent="0.25">
      <c r="A191" s="8" t="s">
        <v>59</v>
      </c>
      <c r="B191" s="29" t="s">
        <v>317</v>
      </c>
      <c r="C191" s="8" t="s">
        <v>626</v>
      </c>
      <c r="D191" s="8" t="s">
        <v>627</v>
      </c>
      <c r="E191" s="8" t="s">
        <v>628</v>
      </c>
      <c r="F191" s="8"/>
      <c r="G191" s="8" t="s">
        <v>105</v>
      </c>
      <c r="H191" s="8" t="s">
        <v>629</v>
      </c>
      <c r="I191" s="9">
        <v>1</v>
      </c>
      <c r="J191" s="8"/>
      <c r="K191" s="8"/>
      <c r="L191" s="8"/>
      <c r="M191" s="8"/>
      <c r="N191" s="8"/>
      <c r="O191" s="8"/>
      <c r="P191" s="80"/>
      <c r="R191" s="38"/>
      <c r="S191" s="8"/>
      <c r="T191" s="8"/>
      <c r="U191" s="8"/>
      <c r="V191" s="8"/>
      <c r="W191" s="8"/>
      <c r="X191" s="8"/>
      <c r="Y191" s="8"/>
      <c r="Z191" s="8"/>
      <c r="AA191" s="8"/>
    </row>
    <row r="192" spans="1:51" ht="63" x14ac:dyDescent="0.25">
      <c r="A192" s="8" t="s">
        <v>59</v>
      </c>
      <c r="B192" s="29" t="s">
        <v>630</v>
      </c>
      <c r="C192" s="8" t="s">
        <v>631</v>
      </c>
      <c r="D192" s="8" t="s">
        <v>632</v>
      </c>
      <c r="E192" s="8" t="s">
        <v>633</v>
      </c>
      <c r="F192" s="8"/>
      <c r="G192" s="8" t="s">
        <v>105</v>
      </c>
      <c r="H192" s="8" t="s">
        <v>634</v>
      </c>
      <c r="I192" s="9">
        <v>1</v>
      </c>
      <c r="J192" s="8"/>
      <c r="K192" s="8"/>
      <c r="L192" s="8"/>
      <c r="M192" s="8"/>
      <c r="N192" s="8"/>
      <c r="O192" s="8"/>
      <c r="P192" s="80"/>
      <c r="R192" s="38"/>
      <c r="S192" s="8"/>
      <c r="T192" s="8"/>
      <c r="U192" s="8"/>
      <c r="V192" s="8"/>
      <c r="W192" s="8"/>
      <c r="X192" s="8"/>
      <c r="Y192" s="8"/>
      <c r="Z192" s="8"/>
      <c r="AA192" s="8"/>
    </row>
    <row r="193" spans="1:27" ht="56.25" x14ac:dyDescent="0.25">
      <c r="A193" s="8" t="s">
        <v>59</v>
      </c>
      <c r="B193" s="29" t="s">
        <v>630</v>
      </c>
      <c r="C193" s="8" t="s">
        <v>631</v>
      </c>
      <c r="D193" s="8" t="s">
        <v>635</v>
      </c>
      <c r="E193" s="8" t="s">
        <v>394</v>
      </c>
      <c r="F193" s="8"/>
      <c r="G193" s="20" t="s">
        <v>105</v>
      </c>
      <c r="H193" s="20" t="s">
        <v>395</v>
      </c>
      <c r="I193" s="22">
        <v>1</v>
      </c>
      <c r="J193" s="20"/>
      <c r="K193" s="20"/>
      <c r="L193" s="20"/>
      <c r="M193" s="20"/>
      <c r="N193" s="20"/>
      <c r="O193" s="20"/>
      <c r="P193" s="20"/>
      <c r="R193" s="39"/>
      <c r="S193" s="20"/>
      <c r="T193" s="20"/>
      <c r="U193" s="20"/>
      <c r="V193" s="20"/>
      <c r="W193" s="20"/>
      <c r="X193" s="20"/>
      <c r="Y193" s="20"/>
      <c r="Z193" s="20"/>
      <c r="AA193" s="20"/>
    </row>
    <row r="194" spans="1:27" ht="56.25" x14ac:dyDescent="0.25">
      <c r="A194" s="8" t="s">
        <v>59</v>
      </c>
      <c r="B194" s="29" t="s">
        <v>630</v>
      </c>
      <c r="C194" s="8" t="s">
        <v>631</v>
      </c>
      <c r="D194" s="8" t="s">
        <v>636</v>
      </c>
      <c r="E194" s="91" t="s">
        <v>637</v>
      </c>
      <c r="F194" s="8"/>
      <c r="G194" s="8" t="s">
        <v>105</v>
      </c>
      <c r="H194" s="8" t="s">
        <v>395</v>
      </c>
      <c r="I194" s="9">
        <v>1</v>
      </c>
      <c r="J194" s="8"/>
      <c r="K194" s="8"/>
      <c r="L194" s="8"/>
      <c r="M194" s="8"/>
      <c r="N194" s="8"/>
      <c r="O194" s="8"/>
      <c r="P194" s="80"/>
      <c r="R194" s="38"/>
      <c r="S194" s="8"/>
      <c r="T194" s="8"/>
      <c r="U194" s="8"/>
      <c r="V194" s="8"/>
      <c r="W194" s="8"/>
      <c r="X194" s="8"/>
      <c r="Y194" s="8"/>
      <c r="Z194" s="8"/>
      <c r="AA194" s="8"/>
    </row>
    <row r="195" spans="1:27" ht="56.25" x14ac:dyDescent="0.25">
      <c r="A195" s="8" t="s">
        <v>59</v>
      </c>
      <c r="B195" s="29" t="s">
        <v>630</v>
      </c>
      <c r="C195" s="8" t="s">
        <v>631</v>
      </c>
      <c r="D195" s="8" t="s">
        <v>636</v>
      </c>
      <c r="E195" s="91" t="s">
        <v>638</v>
      </c>
      <c r="F195" s="8"/>
      <c r="G195" s="8" t="s">
        <v>105</v>
      </c>
      <c r="H195" s="8" t="s">
        <v>395</v>
      </c>
      <c r="I195" s="9">
        <v>1</v>
      </c>
      <c r="J195" s="8"/>
      <c r="K195" s="8"/>
      <c r="L195" s="8"/>
      <c r="M195" s="8"/>
      <c r="N195" s="8"/>
      <c r="O195" s="8"/>
      <c r="P195" s="80"/>
      <c r="R195" s="38"/>
      <c r="S195" s="8"/>
      <c r="T195" s="8"/>
      <c r="U195" s="8"/>
      <c r="V195" s="8"/>
      <c r="W195" s="8"/>
      <c r="X195" s="8"/>
      <c r="Y195" s="8"/>
      <c r="Z195" s="8"/>
      <c r="AA195" s="8"/>
    </row>
    <row r="196" spans="1:27" ht="56.25" x14ac:dyDescent="0.25">
      <c r="A196" s="8" t="s">
        <v>59</v>
      </c>
      <c r="B196" s="29" t="s">
        <v>630</v>
      </c>
      <c r="C196" s="8" t="s">
        <v>631</v>
      </c>
      <c r="D196" s="8" t="s">
        <v>636</v>
      </c>
      <c r="E196" s="91" t="s">
        <v>639</v>
      </c>
      <c r="F196" s="8"/>
      <c r="G196" s="8" t="s">
        <v>105</v>
      </c>
      <c r="H196" s="8" t="s">
        <v>395</v>
      </c>
      <c r="I196" s="9">
        <v>1</v>
      </c>
      <c r="J196" s="8"/>
      <c r="K196" s="8"/>
      <c r="L196" s="8"/>
      <c r="M196" s="8"/>
      <c r="N196" s="8"/>
      <c r="O196" s="8"/>
      <c r="P196" s="80"/>
      <c r="R196" s="38"/>
      <c r="S196" s="8"/>
      <c r="T196" s="8"/>
      <c r="U196" s="8"/>
      <c r="V196" s="8"/>
      <c r="W196" s="8"/>
      <c r="X196" s="8"/>
      <c r="Y196" s="8"/>
      <c r="Z196" s="8"/>
      <c r="AA196" s="8"/>
    </row>
    <row r="197" spans="1:27" ht="56.25" x14ac:dyDescent="0.25">
      <c r="A197" s="8" t="s">
        <v>59</v>
      </c>
      <c r="B197" s="29" t="s">
        <v>630</v>
      </c>
      <c r="C197" s="8" t="s">
        <v>631</v>
      </c>
      <c r="D197" s="8" t="s">
        <v>636</v>
      </c>
      <c r="E197" s="91" t="s">
        <v>640</v>
      </c>
      <c r="F197" s="8"/>
      <c r="G197" s="8" t="s">
        <v>105</v>
      </c>
      <c r="H197" s="8" t="s">
        <v>395</v>
      </c>
      <c r="I197" s="9">
        <v>1</v>
      </c>
      <c r="J197" s="8"/>
      <c r="K197" s="8"/>
      <c r="L197" s="8"/>
      <c r="M197" s="8"/>
      <c r="N197" s="8"/>
      <c r="O197" s="8"/>
      <c r="P197" s="80"/>
      <c r="R197" s="38"/>
      <c r="S197" s="8"/>
      <c r="T197" s="8"/>
      <c r="U197" s="8"/>
      <c r="V197" s="8"/>
      <c r="W197" s="8"/>
      <c r="X197" s="8"/>
      <c r="Y197" s="8"/>
      <c r="Z197" s="8"/>
      <c r="AA197" s="8"/>
    </row>
    <row r="198" spans="1:27" ht="56.25" x14ac:dyDescent="0.25">
      <c r="A198" s="8" t="s">
        <v>59</v>
      </c>
      <c r="B198" s="29" t="s">
        <v>630</v>
      </c>
      <c r="C198" s="8" t="s">
        <v>631</v>
      </c>
      <c r="D198" s="8" t="s">
        <v>641</v>
      </c>
      <c r="E198" s="91" t="s">
        <v>642</v>
      </c>
      <c r="F198" s="8"/>
      <c r="G198" s="8" t="s">
        <v>105</v>
      </c>
      <c r="H198" s="8" t="s">
        <v>395</v>
      </c>
      <c r="I198" s="9">
        <v>1</v>
      </c>
      <c r="J198" s="8"/>
      <c r="K198" s="8"/>
      <c r="L198" s="8"/>
      <c r="M198" s="8"/>
      <c r="N198" s="8"/>
      <c r="O198" s="8"/>
      <c r="P198" s="80"/>
      <c r="R198" s="38"/>
      <c r="S198" s="8"/>
      <c r="T198" s="8"/>
      <c r="U198" s="8"/>
      <c r="V198" s="8"/>
      <c r="W198" s="8"/>
      <c r="X198" s="8"/>
      <c r="Y198" s="8"/>
      <c r="Z198" s="8"/>
      <c r="AA198" s="8"/>
    </row>
    <row r="199" spans="1:27" ht="56.25" x14ac:dyDescent="0.25">
      <c r="A199" s="8" t="s">
        <v>59</v>
      </c>
      <c r="B199" s="29" t="s">
        <v>630</v>
      </c>
      <c r="C199" s="8" t="s">
        <v>631</v>
      </c>
      <c r="D199" s="8" t="s">
        <v>643</v>
      </c>
      <c r="E199" s="91" t="s">
        <v>644</v>
      </c>
      <c r="F199" s="8"/>
      <c r="G199" s="8" t="s">
        <v>105</v>
      </c>
      <c r="H199" s="8" t="s">
        <v>395</v>
      </c>
      <c r="I199" s="9">
        <v>1</v>
      </c>
      <c r="J199" s="8"/>
      <c r="K199" s="8"/>
      <c r="L199" s="8"/>
      <c r="M199" s="8"/>
      <c r="N199" s="8"/>
      <c r="O199" s="8"/>
      <c r="P199" s="80"/>
      <c r="R199" s="38"/>
      <c r="S199" s="8"/>
      <c r="T199" s="8"/>
      <c r="U199" s="8"/>
      <c r="V199" s="8"/>
      <c r="W199" s="8"/>
      <c r="X199" s="8"/>
      <c r="Y199" s="8"/>
      <c r="Z199" s="8"/>
      <c r="AA199" s="8"/>
    </row>
    <row r="200" spans="1:27" ht="56.25" x14ac:dyDescent="0.25">
      <c r="A200" s="8" t="s">
        <v>59</v>
      </c>
      <c r="B200" s="29" t="s">
        <v>630</v>
      </c>
      <c r="C200" s="8" t="s">
        <v>631</v>
      </c>
      <c r="D200" s="8" t="s">
        <v>645</v>
      </c>
      <c r="E200" s="91" t="s">
        <v>646</v>
      </c>
      <c r="F200" s="8"/>
      <c r="G200" s="8" t="s">
        <v>105</v>
      </c>
      <c r="H200" s="8" t="s">
        <v>395</v>
      </c>
      <c r="I200" s="9">
        <v>1</v>
      </c>
      <c r="J200" s="8"/>
      <c r="K200" s="8"/>
      <c r="L200" s="8"/>
      <c r="M200" s="8"/>
      <c r="N200" s="8"/>
      <c r="O200" s="8"/>
      <c r="P200" s="80"/>
      <c r="R200" s="38"/>
      <c r="S200" s="8"/>
      <c r="T200" s="8"/>
      <c r="U200" s="8"/>
      <c r="V200" s="8"/>
      <c r="W200" s="8"/>
      <c r="X200" s="8"/>
      <c r="Y200" s="8"/>
      <c r="Z200" s="8"/>
      <c r="AA200" s="8"/>
    </row>
    <row r="201" spans="1:27" ht="56.25" x14ac:dyDescent="0.25">
      <c r="A201" s="8" t="s">
        <v>59</v>
      </c>
      <c r="B201" s="29" t="s">
        <v>630</v>
      </c>
      <c r="C201" s="8" t="s">
        <v>631</v>
      </c>
      <c r="D201" s="8" t="s">
        <v>647</v>
      </c>
      <c r="E201" s="91" t="s">
        <v>648</v>
      </c>
      <c r="F201" s="8"/>
      <c r="G201" s="8" t="s">
        <v>105</v>
      </c>
      <c r="H201" s="8" t="s">
        <v>395</v>
      </c>
      <c r="I201" s="9">
        <v>1</v>
      </c>
      <c r="J201" s="8"/>
      <c r="K201" s="8"/>
      <c r="L201" s="8"/>
      <c r="M201" s="8"/>
      <c r="N201" s="8"/>
      <c r="O201" s="8"/>
      <c r="P201" s="80"/>
      <c r="R201" s="38"/>
      <c r="S201" s="8"/>
      <c r="T201" s="8"/>
      <c r="U201" s="8"/>
      <c r="V201" s="8"/>
      <c r="W201" s="8"/>
      <c r="X201" s="8"/>
      <c r="Y201" s="8"/>
      <c r="Z201" s="8"/>
      <c r="AA201" s="8"/>
    </row>
    <row r="202" spans="1:27" ht="56.25" x14ac:dyDescent="0.25">
      <c r="A202" s="8" t="s">
        <v>59</v>
      </c>
      <c r="B202" s="29" t="s">
        <v>630</v>
      </c>
      <c r="C202" s="8" t="s">
        <v>631</v>
      </c>
      <c r="D202" s="8" t="s">
        <v>649</v>
      </c>
      <c r="E202" s="91" t="s">
        <v>650</v>
      </c>
      <c r="F202" s="8"/>
      <c r="G202" s="8" t="s">
        <v>105</v>
      </c>
      <c r="H202" s="8" t="s">
        <v>395</v>
      </c>
      <c r="I202" s="9">
        <v>1</v>
      </c>
      <c r="J202" s="8"/>
      <c r="K202" s="8"/>
      <c r="L202" s="8"/>
      <c r="M202" s="8"/>
      <c r="N202" s="8"/>
      <c r="O202" s="8"/>
      <c r="P202" s="80"/>
      <c r="R202" s="38"/>
      <c r="S202" s="8"/>
      <c r="T202" s="8"/>
      <c r="U202" s="8"/>
      <c r="V202" s="8"/>
      <c r="W202" s="8"/>
      <c r="X202" s="8"/>
      <c r="Y202" s="8"/>
      <c r="Z202" s="8"/>
      <c r="AA202" s="8"/>
    </row>
    <row r="203" spans="1:27" ht="56.25" x14ac:dyDescent="0.25">
      <c r="A203" s="8" t="s">
        <v>59</v>
      </c>
      <c r="B203" s="29" t="s">
        <v>630</v>
      </c>
      <c r="C203" s="8" t="s">
        <v>631</v>
      </c>
      <c r="D203" s="8" t="s">
        <v>651</v>
      </c>
      <c r="E203" s="91" t="s">
        <v>652</v>
      </c>
      <c r="F203" s="8"/>
      <c r="G203" s="8" t="s">
        <v>105</v>
      </c>
      <c r="H203" s="8" t="s">
        <v>395</v>
      </c>
      <c r="I203" s="9">
        <v>1</v>
      </c>
      <c r="J203" s="8"/>
      <c r="K203" s="8"/>
      <c r="L203" s="8"/>
      <c r="M203" s="8"/>
      <c r="N203" s="8"/>
      <c r="O203" s="8"/>
      <c r="P203" s="80"/>
      <c r="R203" s="38"/>
      <c r="S203" s="8"/>
      <c r="T203" s="8"/>
      <c r="U203" s="8"/>
      <c r="V203" s="8"/>
      <c r="W203" s="8"/>
      <c r="X203" s="8"/>
      <c r="Y203" s="8"/>
      <c r="Z203" s="8"/>
      <c r="AA203" s="8"/>
    </row>
    <row r="204" spans="1:27" ht="56.25" x14ac:dyDescent="0.25">
      <c r="A204" s="8" t="s">
        <v>59</v>
      </c>
      <c r="B204" s="29" t="s">
        <v>630</v>
      </c>
      <c r="C204" s="8" t="s">
        <v>631</v>
      </c>
      <c r="D204" s="8" t="s">
        <v>653</v>
      </c>
      <c r="E204" s="8" t="s">
        <v>654</v>
      </c>
      <c r="F204" s="8"/>
      <c r="G204" s="8" t="s">
        <v>105</v>
      </c>
      <c r="H204" s="8" t="s">
        <v>655</v>
      </c>
      <c r="I204" s="8" t="s">
        <v>153</v>
      </c>
      <c r="J204" s="8"/>
      <c r="K204" s="8"/>
      <c r="L204" s="8"/>
      <c r="M204" s="8"/>
      <c r="N204" s="8"/>
      <c r="O204" s="8"/>
      <c r="P204" s="80"/>
      <c r="R204" s="38"/>
      <c r="S204" s="8"/>
      <c r="T204" s="8"/>
      <c r="U204" s="8"/>
      <c r="V204" s="8"/>
      <c r="W204" s="8"/>
      <c r="X204" s="8"/>
      <c r="Y204" s="8"/>
      <c r="Z204" s="8"/>
      <c r="AA204" s="8"/>
    </row>
    <row r="205" spans="1:27" s="96" customFormat="1" ht="78.75" x14ac:dyDescent="0.25">
      <c r="A205" s="14" t="s">
        <v>59</v>
      </c>
      <c r="B205" s="92" t="s">
        <v>630</v>
      </c>
      <c r="C205" s="14" t="s">
        <v>656</v>
      </c>
      <c r="D205" s="14" t="s">
        <v>657</v>
      </c>
      <c r="E205" s="14" t="s">
        <v>658</v>
      </c>
      <c r="F205" s="14"/>
      <c r="G205" s="14" t="s">
        <v>114</v>
      </c>
      <c r="H205" s="14" t="s">
        <v>659</v>
      </c>
      <c r="I205" s="93">
        <v>1</v>
      </c>
      <c r="J205" s="14"/>
      <c r="K205" s="14"/>
      <c r="L205" s="14"/>
      <c r="M205" s="14"/>
      <c r="N205" s="14"/>
      <c r="O205" s="14"/>
      <c r="P205" s="94"/>
      <c r="Q205" s="95"/>
      <c r="R205" s="42"/>
      <c r="S205" s="14"/>
      <c r="T205" s="14"/>
      <c r="U205" s="14"/>
      <c r="V205" s="14"/>
      <c r="W205" s="14"/>
      <c r="X205" s="14"/>
      <c r="Y205" s="14"/>
      <c r="Z205" s="14"/>
      <c r="AA205" s="14"/>
    </row>
    <row r="206" spans="1:27" ht="78.75" hidden="1" x14ac:dyDescent="0.25">
      <c r="A206" s="8" t="s">
        <v>59</v>
      </c>
      <c r="B206" s="29" t="s">
        <v>630</v>
      </c>
      <c r="C206" s="8" t="s">
        <v>656</v>
      </c>
      <c r="D206" s="8" t="s">
        <v>660</v>
      </c>
      <c r="E206" s="8" t="s">
        <v>658</v>
      </c>
      <c r="F206" s="8"/>
      <c r="G206" s="8" t="s">
        <v>101</v>
      </c>
      <c r="H206" s="8" t="s">
        <v>471</v>
      </c>
      <c r="I206" s="9">
        <v>1</v>
      </c>
      <c r="J206" s="8"/>
      <c r="K206" s="8"/>
      <c r="L206" s="8"/>
      <c r="M206" s="8"/>
      <c r="N206" s="8"/>
      <c r="O206" s="8"/>
      <c r="P206" s="80"/>
      <c r="R206" s="38"/>
      <c r="S206" s="8"/>
      <c r="T206" s="8"/>
      <c r="U206" s="8"/>
      <c r="V206" s="8"/>
      <c r="W206" s="8"/>
      <c r="X206" s="8"/>
      <c r="Y206" s="8"/>
      <c r="Z206" s="8"/>
      <c r="AA206" s="8"/>
    </row>
    <row r="207" spans="1:27" ht="56.25" x14ac:dyDescent="0.25">
      <c r="A207" s="8" t="s">
        <v>59</v>
      </c>
      <c r="B207" s="29" t="s">
        <v>630</v>
      </c>
      <c r="C207" s="8" t="s">
        <v>656</v>
      </c>
      <c r="D207" s="8" t="s">
        <v>661</v>
      </c>
      <c r="E207" s="8" t="s">
        <v>662</v>
      </c>
      <c r="F207" s="8"/>
      <c r="G207" s="8" t="s">
        <v>114</v>
      </c>
      <c r="H207" s="8" t="s">
        <v>475</v>
      </c>
      <c r="I207" s="8">
        <v>2030</v>
      </c>
      <c r="J207" s="8"/>
      <c r="K207" s="8"/>
      <c r="L207" s="8"/>
      <c r="M207" s="8"/>
      <c r="N207" s="8"/>
      <c r="O207" s="8"/>
      <c r="P207" s="80"/>
      <c r="R207" s="38"/>
      <c r="S207" s="8"/>
      <c r="T207" s="8"/>
      <c r="U207" s="8"/>
      <c r="V207" s="8"/>
      <c r="W207" s="8"/>
      <c r="X207" s="8"/>
      <c r="Y207" s="8"/>
      <c r="Z207" s="8"/>
      <c r="AA207" s="8"/>
    </row>
    <row r="208" spans="1:27" ht="78.75" hidden="1" x14ac:dyDescent="0.25">
      <c r="A208" s="8" t="s">
        <v>59</v>
      </c>
      <c r="B208" s="29" t="s">
        <v>630</v>
      </c>
      <c r="C208" s="8" t="s">
        <v>663</v>
      </c>
      <c r="D208" s="8" t="s">
        <v>664</v>
      </c>
      <c r="E208" s="8" t="s">
        <v>665</v>
      </c>
      <c r="F208" s="8"/>
      <c r="G208" s="8" t="s">
        <v>101</v>
      </c>
      <c r="H208" s="8" t="s">
        <v>666</v>
      </c>
      <c r="I208" s="9">
        <v>1</v>
      </c>
      <c r="J208" s="8"/>
      <c r="K208" s="8"/>
      <c r="L208" s="8"/>
      <c r="M208" s="8"/>
      <c r="N208" s="8"/>
      <c r="O208" s="8"/>
      <c r="P208" s="80"/>
      <c r="R208" s="38"/>
      <c r="S208" s="8"/>
      <c r="T208" s="8"/>
      <c r="U208" s="8"/>
      <c r="V208" s="8"/>
      <c r="W208" s="8"/>
      <c r="X208" s="8"/>
      <c r="Y208" s="8"/>
      <c r="Z208" s="8"/>
      <c r="AA208" s="8"/>
    </row>
    <row r="209" spans="1:27" ht="63" x14ac:dyDescent="0.25">
      <c r="A209" s="8" t="s">
        <v>59</v>
      </c>
      <c r="B209" s="29" t="s">
        <v>630</v>
      </c>
      <c r="C209" s="8" t="s">
        <v>667</v>
      </c>
      <c r="D209" s="8" t="s">
        <v>668</v>
      </c>
      <c r="E209" s="8" t="s">
        <v>669</v>
      </c>
      <c r="F209" s="8"/>
      <c r="G209" s="8" t="s">
        <v>105</v>
      </c>
      <c r="H209" s="8" t="s">
        <v>670</v>
      </c>
      <c r="I209" s="9">
        <v>0.5</v>
      </c>
      <c r="J209" s="8"/>
      <c r="K209" s="8"/>
      <c r="L209" s="8"/>
      <c r="M209" s="8"/>
      <c r="N209" s="8"/>
      <c r="O209" s="8"/>
      <c r="P209" s="80"/>
      <c r="R209" s="38"/>
      <c r="S209" s="8"/>
      <c r="T209" s="8"/>
      <c r="U209" s="8"/>
      <c r="V209" s="8"/>
      <c r="W209" s="8"/>
      <c r="X209" s="8"/>
      <c r="Y209" s="8"/>
      <c r="Z209" s="8"/>
      <c r="AA209" s="8"/>
    </row>
    <row r="210" spans="1:27" ht="63" x14ac:dyDescent="0.25">
      <c r="A210" s="8" t="s">
        <v>59</v>
      </c>
      <c r="B210" s="29" t="s">
        <v>630</v>
      </c>
      <c r="C210" s="8" t="s">
        <v>667</v>
      </c>
      <c r="D210" s="8" t="s">
        <v>671</v>
      </c>
      <c r="E210" s="8" t="s">
        <v>672</v>
      </c>
      <c r="F210" s="8"/>
      <c r="G210" s="8" t="s">
        <v>105</v>
      </c>
      <c r="H210" s="8" t="s">
        <v>519</v>
      </c>
      <c r="I210" s="8" t="s">
        <v>253</v>
      </c>
      <c r="J210" s="8"/>
      <c r="K210" s="8"/>
      <c r="L210" s="8"/>
      <c r="M210" s="8"/>
      <c r="N210" s="8"/>
      <c r="O210" s="8"/>
      <c r="P210" s="80"/>
      <c r="R210" s="38"/>
      <c r="S210" s="8"/>
      <c r="T210" s="8"/>
      <c r="U210" s="8"/>
      <c r="V210" s="8"/>
      <c r="W210" s="8"/>
      <c r="X210" s="8"/>
      <c r="Y210" s="8"/>
      <c r="Z210" s="8"/>
      <c r="AA210" s="8"/>
    </row>
    <row r="211" spans="1:27" ht="94.5" x14ac:dyDescent="0.25">
      <c r="A211" s="8" t="s">
        <v>59</v>
      </c>
      <c r="B211" s="29" t="s">
        <v>630</v>
      </c>
      <c r="C211" s="8" t="s">
        <v>667</v>
      </c>
      <c r="D211" s="8" t="s">
        <v>673</v>
      </c>
      <c r="E211" s="8" t="s">
        <v>674</v>
      </c>
      <c r="F211" s="8"/>
      <c r="G211" s="8" t="s">
        <v>105</v>
      </c>
      <c r="H211" s="8" t="s">
        <v>519</v>
      </c>
      <c r="I211" s="8" t="s">
        <v>253</v>
      </c>
      <c r="J211" s="8"/>
      <c r="K211" s="8"/>
      <c r="L211" s="8"/>
      <c r="M211" s="8"/>
      <c r="N211" s="8"/>
      <c r="O211" s="8"/>
      <c r="P211" s="80"/>
      <c r="R211" s="38"/>
      <c r="S211" s="8"/>
      <c r="T211" s="8"/>
      <c r="U211" s="8"/>
      <c r="V211" s="8"/>
      <c r="W211" s="8"/>
      <c r="X211" s="8"/>
      <c r="Y211" s="8"/>
      <c r="Z211" s="8"/>
      <c r="AA211" s="8"/>
    </row>
    <row r="212" spans="1:27" ht="252" x14ac:dyDescent="0.25">
      <c r="A212" s="8" t="s">
        <v>59</v>
      </c>
      <c r="B212" s="29" t="s">
        <v>630</v>
      </c>
      <c r="C212" s="8" t="s">
        <v>667</v>
      </c>
      <c r="D212" s="8" t="s">
        <v>675</v>
      </c>
      <c r="E212" s="8" t="s">
        <v>676</v>
      </c>
      <c r="F212" s="8"/>
      <c r="G212" s="8" t="s">
        <v>105</v>
      </c>
      <c r="H212" s="8" t="s">
        <v>677</v>
      </c>
      <c r="I212" s="9">
        <v>1</v>
      </c>
      <c r="J212" s="8"/>
      <c r="K212" s="8"/>
      <c r="L212" s="8"/>
      <c r="M212" s="8"/>
      <c r="N212" s="8"/>
      <c r="O212" s="8"/>
      <c r="P212" s="80"/>
      <c r="R212" s="38"/>
      <c r="S212" s="8"/>
      <c r="T212" s="8"/>
      <c r="U212" s="8"/>
      <c r="V212" s="8"/>
      <c r="W212" s="8"/>
      <c r="X212" s="8"/>
      <c r="Y212" s="8"/>
      <c r="Z212" s="8"/>
      <c r="AA212" s="8"/>
    </row>
    <row r="213" spans="1:27" ht="63" x14ac:dyDescent="0.25">
      <c r="A213" s="8" t="s">
        <v>59</v>
      </c>
      <c r="B213" s="29" t="s">
        <v>630</v>
      </c>
      <c r="C213" s="8" t="s">
        <v>667</v>
      </c>
      <c r="D213" s="8" t="s">
        <v>678</v>
      </c>
      <c r="E213" s="8" t="s">
        <v>679</v>
      </c>
      <c r="F213" s="8"/>
      <c r="G213" s="8" t="s">
        <v>114</v>
      </c>
      <c r="H213" s="8" t="s">
        <v>680</v>
      </c>
      <c r="I213" s="8" t="s">
        <v>681</v>
      </c>
      <c r="J213" s="8"/>
      <c r="K213" s="8"/>
      <c r="L213" s="8"/>
      <c r="M213" s="8"/>
      <c r="N213" s="8"/>
      <c r="O213" s="8"/>
      <c r="P213" s="80"/>
      <c r="R213" s="38"/>
      <c r="S213" s="8"/>
      <c r="T213" s="8"/>
      <c r="U213" s="8"/>
      <c r="V213" s="8"/>
      <c r="W213" s="8"/>
      <c r="X213" s="8"/>
      <c r="Y213" s="8"/>
      <c r="Z213" s="8"/>
      <c r="AA213" s="8"/>
    </row>
    <row r="214" spans="1:27" x14ac:dyDescent="0.25">
      <c r="A214" s="120" t="s">
        <v>682</v>
      </c>
      <c r="B214" s="121"/>
      <c r="C214" s="122"/>
      <c r="D214" s="122"/>
      <c r="E214" s="122"/>
      <c r="F214" s="122"/>
      <c r="G214" s="122"/>
      <c r="H214" s="122"/>
      <c r="I214" s="122"/>
      <c r="J214" s="122"/>
      <c r="K214" s="122"/>
      <c r="L214" s="122"/>
      <c r="M214" s="122"/>
      <c r="N214" s="122"/>
      <c r="O214" s="122"/>
      <c r="P214" s="123"/>
      <c r="Q214" s="124"/>
      <c r="R214" s="125"/>
      <c r="S214" s="122"/>
      <c r="T214" s="122"/>
      <c r="U214" s="122"/>
      <c r="V214" s="122"/>
      <c r="W214" s="122"/>
      <c r="X214" s="122"/>
      <c r="Y214" s="122"/>
      <c r="Z214" s="122"/>
      <c r="AA214" s="122"/>
    </row>
    <row r="215" spans="1:27" ht="110.25" x14ac:dyDescent="0.25">
      <c r="A215" s="8" t="s">
        <v>61</v>
      </c>
      <c r="B215" s="29" t="s">
        <v>97</v>
      </c>
      <c r="C215" s="8" t="s">
        <v>683</v>
      </c>
      <c r="D215" s="8" t="s">
        <v>684</v>
      </c>
      <c r="E215" s="8" t="s">
        <v>685</v>
      </c>
      <c r="F215" s="8"/>
      <c r="G215" s="8" t="s">
        <v>105</v>
      </c>
      <c r="H215" s="8" t="s">
        <v>527</v>
      </c>
      <c r="I215" s="8" t="s">
        <v>528</v>
      </c>
      <c r="J215" s="8"/>
      <c r="K215" s="8"/>
      <c r="L215" s="8"/>
      <c r="M215" s="8"/>
      <c r="N215" s="8"/>
      <c r="O215" s="8"/>
      <c r="P215" s="80"/>
      <c r="R215" s="38"/>
      <c r="S215" s="8"/>
      <c r="T215" s="8"/>
      <c r="U215" s="8"/>
      <c r="V215" s="8"/>
      <c r="W215" s="8"/>
      <c r="X215" s="8"/>
      <c r="Y215" s="8"/>
      <c r="Z215" s="8"/>
      <c r="AA215" s="8"/>
    </row>
    <row r="216" spans="1:27" ht="63" x14ac:dyDescent="0.25">
      <c r="A216" s="8" t="s">
        <v>61</v>
      </c>
      <c r="B216" s="29" t="s">
        <v>97</v>
      </c>
      <c r="C216" s="8" t="s">
        <v>686</v>
      </c>
      <c r="D216" s="8" t="s">
        <v>687</v>
      </c>
      <c r="E216" s="8" t="s">
        <v>688</v>
      </c>
      <c r="F216" s="8"/>
      <c r="G216" s="8" t="s">
        <v>105</v>
      </c>
      <c r="H216" s="8" t="s">
        <v>689</v>
      </c>
      <c r="I216" s="8" t="s">
        <v>128</v>
      </c>
      <c r="J216" s="8"/>
      <c r="K216" s="8"/>
      <c r="L216" s="8"/>
      <c r="M216" s="8"/>
      <c r="N216" s="8"/>
      <c r="O216" s="8"/>
      <c r="P216" s="80"/>
      <c r="R216" s="38"/>
      <c r="S216" s="8"/>
      <c r="T216" s="8"/>
      <c r="U216" s="8"/>
      <c r="V216" s="8"/>
      <c r="W216" s="8"/>
      <c r="X216" s="8"/>
      <c r="Y216" s="8"/>
      <c r="Z216" s="8"/>
      <c r="AA216" s="8"/>
    </row>
    <row r="217" spans="1:27" ht="78.75" x14ac:dyDescent="0.25">
      <c r="A217" s="8" t="s">
        <v>61</v>
      </c>
      <c r="B217" s="29" t="s">
        <v>97</v>
      </c>
      <c r="C217" s="8" t="s">
        <v>686</v>
      </c>
      <c r="D217" s="8" t="s">
        <v>690</v>
      </c>
      <c r="E217" s="8" t="s">
        <v>691</v>
      </c>
      <c r="F217" s="8"/>
      <c r="G217" s="8" t="s">
        <v>114</v>
      </c>
      <c r="H217" s="8" t="s">
        <v>692</v>
      </c>
      <c r="I217" s="9">
        <v>1</v>
      </c>
      <c r="J217" s="8"/>
      <c r="K217" s="8"/>
      <c r="L217" s="8"/>
      <c r="M217" s="8"/>
      <c r="N217" s="8"/>
      <c r="O217" s="8"/>
      <c r="P217" s="80"/>
      <c r="R217" s="38"/>
      <c r="S217" s="8"/>
      <c r="T217" s="8"/>
      <c r="U217" s="8"/>
      <c r="V217" s="8"/>
      <c r="W217" s="8"/>
      <c r="X217" s="8"/>
      <c r="Y217" s="8"/>
      <c r="Z217" s="8"/>
      <c r="AA217" s="8"/>
    </row>
    <row r="218" spans="1:27" ht="63" x14ac:dyDescent="0.25">
      <c r="A218" s="8" t="s">
        <v>61</v>
      </c>
      <c r="B218" s="29" t="s">
        <v>97</v>
      </c>
      <c r="C218" s="8" t="s">
        <v>686</v>
      </c>
      <c r="D218" s="8" t="s">
        <v>693</v>
      </c>
      <c r="E218" s="8" t="s">
        <v>694</v>
      </c>
      <c r="F218" s="8"/>
      <c r="G218" s="8" t="s">
        <v>114</v>
      </c>
      <c r="H218" s="8" t="s">
        <v>695</v>
      </c>
      <c r="I218" s="9">
        <v>1</v>
      </c>
      <c r="J218" s="8"/>
      <c r="K218" s="8"/>
      <c r="L218" s="8"/>
      <c r="M218" s="8"/>
      <c r="N218" s="8"/>
      <c r="O218" s="8"/>
      <c r="P218" s="80"/>
      <c r="R218" s="38"/>
      <c r="S218" s="8"/>
      <c r="T218" s="8"/>
      <c r="U218" s="8"/>
      <c r="V218" s="8"/>
      <c r="W218" s="8"/>
      <c r="X218" s="8"/>
      <c r="Y218" s="8"/>
      <c r="Z218" s="8"/>
      <c r="AA218" s="8"/>
    </row>
    <row r="219" spans="1:27" ht="63" x14ac:dyDescent="0.25">
      <c r="A219" s="8" t="s">
        <v>61</v>
      </c>
      <c r="B219" s="29" t="s">
        <v>97</v>
      </c>
      <c r="C219" s="8" t="s">
        <v>686</v>
      </c>
      <c r="D219" s="8" t="s">
        <v>696</v>
      </c>
      <c r="E219" s="8" t="s">
        <v>697</v>
      </c>
      <c r="F219" s="8"/>
      <c r="G219" s="8" t="s">
        <v>114</v>
      </c>
      <c r="H219" s="8" t="s">
        <v>698</v>
      </c>
      <c r="I219" s="9">
        <v>1</v>
      </c>
      <c r="J219" s="8"/>
      <c r="K219" s="8"/>
      <c r="L219" s="8"/>
      <c r="M219" s="8"/>
      <c r="N219" s="8"/>
      <c r="O219" s="8"/>
      <c r="P219" s="80"/>
      <c r="R219" s="38"/>
      <c r="S219" s="8"/>
      <c r="T219" s="8"/>
      <c r="U219" s="8"/>
      <c r="V219" s="8"/>
      <c r="W219" s="8"/>
      <c r="X219" s="8"/>
      <c r="Y219" s="8"/>
      <c r="Z219" s="8"/>
      <c r="AA219" s="8"/>
    </row>
    <row r="220" spans="1:27" ht="63" x14ac:dyDescent="0.25">
      <c r="A220" s="8" t="s">
        <v>61</v>
      </c>
      <c r="B220" s="29" t="s">
        <v>97</v>
      </c>
      <c r="C220" s="8" t="s">
        <v>686</v>
      </c>
      <c r="D220" s="8" t="s">
        <v>699</v>
      </c>
      <c r="E220" s="8" t="s">
        <v>700</v>
      </c>
      <c r="F220" s="8"/>
      <c r="G220" s="8" t="s">
        <v>105</v>
      </c>
      <c r="H220" s="8" t="s">
        <v>701</v>
      </c>
      <c r="I220" s="8" t="s">
        <v>702</v>
      </c>
      <c r="J220" s="8"/>
      <c r="K220" s="8"/>
      <c r="L220" s="8"/>
      <c r="M220" s="8"/>
      <c r="N220" s="8"/>
      <c r="O220" s="8"/>
      <c r="P220" s="80"/>
      <c r="R220" s="38"/>
      <c r="S220" s="8"/>
      <c r="T220" s="8"/>
      <c r="U220" s="8"/>
      <c r="V220" s="8"/>
      <c r="W220" s="8"/>
      <c r="X220" s="8"/>
      <c r="Y220" s="8"/>
      <c r="Z220" s="8"/>
      <c r="AA220" s="8"/>
    </row>
    <row r="221" spans="1:27" ht="47.25" x14ac:dyDescent="0.25">
      <c r="A221" s="8" t="s">
        <v>61</v>
      </c>
      <c r="B221" s="29" t="s">
        <v>97</v>
      </c>
      <c r="C221" s="8" t="s">
        <v>703</v>
      </c>
      <c r="D221" s="8" t="s">
        <v>704</v>
      </c>
      <c r="E221" s="8" t="s">
        <v>572</v>
      </c>
      <c r="F221" s="8"/>
      <c r="G221" s="8" t="s">
        <v>105</v>
      </c>
      <c r="H221" s="8" t="s">
        <v>573</v>
      </c>
      <c r="I221" s="8" t="s">
        <v>178</v>
      </c>
      <c r="J221" s="8"/>
      <c r="K221" s="8"/>
      <c r="L221" s="8"/>
      <c r="M221" s="8"/>
      <c r="N221" s="8"/>
      <c r="O221" s="8"/>
      <c r="P221" s="80"/>
      <c r="R221" s="38"/>
      <c r="S221" s="8"/>
      <c r="T221" s="8"/>
      <c r="U221" s="8"/>
      <c r="V221" s="8"/>
      <c r="W221" s="8"/>
      <c r="X221" s="8"/>
      <c r="Y221" s="8"/>
      <c r="Z221" s="8"/>
      <c r="AA221" s="8"/>
    </row>
    <row r="222" spans="1:27" ht="94.5" x14ac:dyDescent="0.25">
      <c r="A222" s="8" t="s">
        <v>61</v>
      </c>
      <c r="B222" s="29" t="s">
        <v>97</v>
      </c>
      <c r="C222" s="8" t="s">
        <v>703</v>
      </c>
      <c r="D222" s="8" t="s">
        <v>705</v>
      </c>
      <c r="E222" s="8" t="s">
        <v>567</v>
      </c>
      <c r="F222" s="8"/>
      <c r="G222" s="8" t="s">
        <v>105</v>
      </c>
      <c r="H222" s="8" t="s">
        <v>568</v>
      </c>
      <c r="I222" s="8" t="s">
        <v>569</v>
      </c>
      <c r="J222" s="8"/>
      <c r="K222" s="8"/>
      <c r="L222" s="8"/>
      <c r="M222" s="8"/>
      <c r="N222" s="8"/>
      <c r="O222" s="8"/>
      <c r="P222" s="80"/>
      <c r="R222" s="38"/>
      <c r="S222" s="8"/>
      <c r="T222" s="8"/>
      <c r="U222" s="8"/>
      <c r="V222" s="8"/>
      <c r="W222" s="8"/>
      <c r="X222" s="8"/>
      <c r="Y222" s="8"/>
      <c r="Z222" s="8"/>
      <c r="AA222" s="8"/>
    </row>
    <row r="223" spans="1:27" ht="78.75" x14ac:dyDescent="0.25">
      <c r="A223" s="8" t="s">
        <v>61</v>
      </c>
      <c r="B223" s="29" t="s">
        <v>238</v>
      </c>
      <c r="C223" s="8" t="s">
        <v>706</v>
      </c>
      <c r="D223" s="8" t="s">
        <v>707</v>
      </c>
      <c r="E223" s="8" t="s">
        <v>708</v>
      </c>
      <c r="F223" s="8"/>
      <c r="G223" s="8" t="s">
        <v>105</v>
      </c>
      <c r="H223" s="8" t="s">
        <v>709</v>
      </c>
      <c r="I223" s="8" t="s">
        <v>710</v>
      </c>
      <c r="J223" s="8"/>
      <c r="K223" s="8"/>
      <c r="L223" s="8"/>
      <c r="M223" s="8"/>
      <c r="N223" s="8"/>
      <c r="O223" s="8"/>
      <c r="P223" s="80"/>
      <c r="R223" s="38"/>
      <c r="S223" s="8"/>
      <c r="T223" s="8"/>
      <c r="U223" s="8"/>
      <c r="V223" s="8"/>
      <c r="W223" s="8"/>
      <c r="X223" s="8"/>
      <c r="Y223" s="8"/>
      <c r="Z223" s="8"/>
      <c r="AA223" s="8"/>
    </row>
    <row r="224" spans="1:27" ht="78.75" x14ac:dyDescent="0.25">
      <c r="A224" s="8" t="s">
        <v>61</v>
      </c>
      <c r="B224" s="29" t="s">
        <v>238</v>
      </c>
      <c r="C224" s="8" t="s">
        <v>706</v>
      </c>
      <c r="D224" s="8" t="s">
        <v>711</v>
      </c>
      <c r="E224" s="8" t="s">
        <v>712</v>
      </c>
      <c r="F224" s="8"/>
      <c r="G224" s="8" t="s">
        <v>105</v>
      </c>
      <c r="H224" s="8" t="s">
        <v>713</v>
      </c>
      <c r="I224" s="8" t="s">
        <v>714</v>
      </c>
      <c r="J224" s="8"/>
      <c r="K224" s="8"/>
      <c r="L224" s="8"/>
      <c r="M224" s="8"/>
      <c r="N224" s="8"/>
      <c r="O224" s="8"/>
      <c r="P224" s="80"/>
      <c r="R224" s="38"/>
      <c r="S224" s="8"/>
      <c r="T224" s="8"/>
      <c r="U224" s="8"/>
      <c r="V224" s="8"/>
      <c r="W224" s="8"/>
      <c r="X224" s="8"/>
      <c r="Y224" s="8"/>
      <c r="Z224" s="8"/>
      <c r="AA224" s="8"/>
    </row>
    <row r="225" spans="1:27" ht="94.5" x14ac:dyDescent="0.25">
      <c r="A225" s="8" t="s">
        <v>61</v>
      </c>
      <c r="B225" s="29" t="s">
        <v>238</v>
      </c>
      <c r="C225" s="8" t="s">
        <v>706</v>
      </c>
      <c r="D225" s="8" t="s">
        <v>715</v>
      </c>
      <c r="E225" s="8" t="s">
        <v>716</v>
      </c>
      <c r="F225" s="8"/>
      <c r="G225" s="8" t="s">
        <v>105</v>
      </c>
      <c r="H225" s="8" t="s">
        <v>580</v>
      </c>
      <c r="I225" s="8" t="s">
        <v>581</v>
      </c>
      <c r="J225" s="8"/>
      <c r="K225" s="8"/>
      <c r="L225" s="8"/>
      <c r="M225" s="8"/>
      <c r="N225" s="8"/>
      <c r="O225" s="8"/>
      <c r="P225" s="80"/>
      <c r="R225" s="38"/>
      <c r="S225" s="8"/>
      <c r="T225" s="8"/>
      <c r="U225" s="8"/>
      <c r="V225" s="8"/>
      <c r="W225" s="8"/>
      <c r="X225" s="8"/>
      <c r="Y225" s="8"/>
      <c r="Z225" s="8"/>
      <c r="AA225" s="8"/>
    </row>
    <row r="226" spans="1:27" ht="63" x14ac:dyDescent="0.25">
      <c r="A226" s="8" t="s">
        <v>61</v>
      </c>
      <c r="B226" s="29" t="s">
        <v>238</v>
      </c>
      <c r="C226" s="8" t="s">
        <v>717</v>
      </c>
      <c r="D226" s="8" t="s">
        <v>718</v>
      </c>
      <c r="E226" s="8" t="s">
        <v>719</v>
      </c>
      <c r="F226" s="8"/>
      <c r="G226" s="8" t="s">
        <v>105</v>
      </c>
      <c r="H226" s="8" t="s">
        <v>720</v>
      </c>
      <c r="I226" s="9">
        <v>1</v>
      </c>
      <c r="J226" s="8"/>
      <c r="K226" s="8"/>
      <c r="L226" s="8"/>
      <c r="M226" s="8"/>
      <c r="N226" s="8"/>
      <c r="O226" s="8"/>
      <c r="P226" s="80"/>
      <c r="R226" s="38"/>
      <c r="S226" s="8"/>
      <c r="T226" s="8"/>
      <c r="U226" s="8"/>
      <c r="V226" s="8"/>
      <c r="W226" s="8"/>
      <c r="X226" s="8"/>
      <c r="Y226" s="8"/>
      <c r="Z226" s="8"/>
      <c r="AA226" s="8"/>
    </row>
    <row r="227" spans="1:27" ht="78.75" x14ac:dyDescent="0.25">
      <c r="A227" s="8" t="s">
        <v>61</v>
      </c>
      <c r="B227" s="29" t="s">
        <v>238</v>
      </c>
      <c r="C227" s="8" t="s">
        <v>721</v>
      </c>
      <c r="D227" s="8" t="s">
        <v>722</v>
      </c>
      <c r="E227" s="97" t="s">
        <v>296</v>
      </c>
      <c r="F227" s="8"/>
      <c r="G227" s="20" t="s">
        <v>105</v>
      </c>
      <c r="H227" s="20"/>
      <c r="I227" s="22"/>
      <c r="J227" s="20"/>
      <c r="K227" s="20"/>
      <c r="L227" s="20"/>
      <c r="M227" s="20"/>
      <c r="N227" s="20"/>
      <c r="O227" s="20"/>
      <c r="P227" s="20"/>
      <c r="R227" s="39"/>
      <c r="S227" s="20"/>
      <c r="T227" s="20"/>
      <c r="U227" s="20"/>
      <c r="V227" s="20"/>
      <c r="W227" s="20"/>
      <c r="X227" s="20"/>
      <c r="Y227" s="20"/>
      <c r="Z227" s="20"/>
      <c r="AA227" s="20"/>
    </row>
    <row r="228" spans="1:27" ht="82.5" customHeight="1" x14ac:dyDescent="0.25">
      <c r="A228" s="8" t="s">
        <v>61</v>
      </c>
      <c r="B228" s="29" t="s">
        <v>238</v>
      </c>
      <c r="C228" s="8" t="s">
        <v>721</v>
      </c>
      <c r="D228" s="8" t="s">
        <v>723</v>
      </c>
      <c r="E228" s="91" t="s">
        <v>724</v>
      </c>
      <c r="F228" s="8"/>
      <c r="G228" s="8" t="s">
        <v>105</v>
      </c>
      <c r="H228" s="8" t="s">
        <v>297</v>
      </c>
      <c r="I228" s="9">
        <v>1</v>
      </c>
      <c r="J228" s="8"/>
      <c r="K228" s="8"/>
      <c r="L228" s="8"/>
      <c r="M228" s="8"/>
      <c r="N228" s="8"/>
      <c r="O228" s="8"/>
      <c r="P228" s="80"/>
      <c r="R228" s="38"/>
      <c r="S228" s="8"/>
      <c r="T228" s="8"/>
      <c r="U228" s="8"/>
      <c r="V228" s="8"/>
      <c r="W228" s="8"/>
      <c r="X228" s="8"/>
      <c r="Y228" s="8"/>
      <c r="Z228" s="8"/>
      <c r="AA228" s="8"/>
    </row>
    <row r="229" spans="1:27" ht="47.25" x14ac:dyDescent="0.25">
      <c r="A229" s="8" t="s">
        <v>61</v>
      </c>
      <c r="B229" s="29" t="s">
        <v>238</v>
      </c>
      <c r="C229" s="8" t="s">
        <v>721</v>
      </c>
      <c r="D229" s="8" t="s">
        <v>725</v>
      </c>
      <c r="E229" s="91" t="s">
        <v>591</v>
      </c>
      <c r="F229" s="8"/>
      <c r="G229" s="8" t="s">
        <v>105</v>
      </c>
      <c r="H229" s="8" t="s">
        <v>592</v>
      </c>
      <c r="I229" s="9">
        <v>1</v>
      </c>
      <c r="J229" s="8"/>
      <c r="K229" s="8"/>
      <c r="L229" s="8"/>
      <c r="M229" s="8"/>
      <c r="N229" s="8"/>
      <c r="O229" s="8"/>
      <c r="P229" s="80"/>
      <c r="R229" s="38"/>
      <c r="S229" s="8"/>
      <c r="T229" s="8"/>
      <c r="U229" s="8"/>
      <c r="V229" s="8"/>
      <c r="W229" s="8"/>
      <c r="X229" s="8"/>
      <c r="Y229" s="8"/>
      <c r="Z229" s="8"/>
      <c r="AA229" s="8"/>
    </row>
    <row r="230" spans="1:27" ht="110.25" x14ac:dyDescent="0.25">
      <c r="A230" s="8" t="s">
        <v>61</v>
      </c>
      <c r="B230" s="29" t="s">
        <v>238</v>
      </c>
      <c r="C230" s="8" t="s">
        <v>721</v>
      </c>
      <c r="D230" s="8" t="s">
        <v>726</v>
      </c>
      <c r="E230" s="91" t="s">
        <v>727</v>
      </c>
      <c r="F230" s="8"/>
      <c r="G230" s="8" t="s">
        <v>105</v>
      </c>
      <c r="H230" s="8" t="s">
        <v>728</v>
      </c>
      <c r="I230" s="9">
        <v>1</v>
      </c>
      <c r="J230" s="8"/>
      <c r="K230" s="8"/>
      <c r="L230" s="8"/>
      <c r="M230" s="8"/>
      <c r="N230" s="8"/>
      <c r="O230" s="8"/>
      <c r="P230" s="80"/>
      <c r="R230" s="38"/>
      <c r="S230" s="8"/>
      <c r="T230" s="8"/>
      <c r="U230" s="8"/>
      <c r="V230" s="8"/>
      <c r="W230" s="8"/>
      <c r="X230" s="8"/>
      <c r="Y230" s="8"/>
      <c r="Z230" s="8"/>
      <c r="AA230" s="8"/>
    </row>
    <row r="231" spans="1:27" ht="47.25" x14ac:dyDescent="0.25">
      <c r="A231" s="8" t="s">
        <v>61</v>
      </c>
      <c r="B231" s="29" t="s">
        <v>238</v>
      </c>
      <c r="C231" s="8" t="s">
        <v>729</v>
      </c>
      <c r="D231" s="8" t="s">
        <v>730</v>
      </c>
      <c r="E231" s="8" t="s">
        <v>731</v>
      </c>
      <c r="F231" s="8"/>
      <c r="G231" s="8" t="s">
        <v>105</v>
      </c>
      <c r="H231" s="8" t="s">
        <v>302</v>
      </c>
      <c r="I231" s="8" t="s">
        <v>253</v>
      </c>
      <c r="J231" s="8"/>
      <c r="K231" s="8"/>
      <c r="L231" s="8"/>
      <c r="M231" s="8"/>
      <c r="N231" s="8"/>
      <c r="O231" s="8"/>
      <c r="P231" s="80"/>
      <c r="R231" s="38"/>
      <c r="S231" s="8"/>
      <c r="T231" s="8"/>
      <c r="U231" s="8"/>
      <c r="V231" s="8"/>
      <c r="W231" s="8"/>
      <c r="X231" s="8"/>
      <c r="Y231" s="8"/>
      <c r="Z231" s="8"/>
      <c r="AA231" s="8"/>
    </row>
    <row r="232" spans="1:27" ht="78.75" x14ac:dyDescent="0.25">
      <c r="A232" s="8" t="s">
        <v>61</v>
      </c>
      <c r="B232" s="29" t="s">
        <v>317</v>
      </c>
      <c r="C232" s="8" t="s">
        <v>732</v>
      </c>
      <c r="D232" s="8" t="s">
        <v>733</v>
      </c>
      <c r="E232" s="8" t="s">
        <v>734</v>
      </c>
      <c r="F232" s="8"/>
      <c r="G232" s="8" t="s">
        <v>105</v>
      </c>
      <c r="H232" s="8" t="s">
        <v>735</v>
      </c>
      <c r="I232" s="9">
        <v>1</v>
      </c>
      <c r="J232" s="8"/>
      <c r="K232" s="8"/>
      <c r="L232" s="8"/>
      <c r="M232" s="8"/>
      <c r="N232" s="8"/>
      <c r="O232" s="8"/>
      <c r="P232" s="80"/>
      <c r="R232" s="38"/>
      <c r="S232" s="8"/>
      <c r="T232" s="8"/>
      <c r="U232" s="8"/>
      <c r="V232" s="8"/>
      <c r="W232" s="8"/>
      <c r="X232" s="8"/>
      <c r="Y232" s="8"/>
      <c r="Z232" s="8"/>
      <c r="AA232" s="8"/>
    </row>
    <row r="233" spans="1:27" ht="94.5" x14ac:dyDescent="0.25">
      <c r="A233" s="8" t="s">
        <v>61</v>
      </c>
      <c r="B233" s="29" t="s">
        <v>317</v>
      </c>
      <c r="C233" s="8" t="s">
        <v>736</v>
      </c>
      <c r="D233" s="8" t="s">
        <v>737</v>
      </c>
      <c r="E233" s="8" t="s">
        <v>738</v>
      </c>
      <c r="F233" s="8"/>
      <c r="G233" s="8" t="s">
        <v>105</v>
      </c>
      <c r="H233" s="8" t="s">
        <v>739</v>
      </c>
      <c r="I233" s="8" t="s">
        <v>740</v>
      </c>
      <c r="J233" s="8"/>
      <c r="K233" s="8"/>
      <c r="L233" s="8"/>
      <c r="M233" s="8"/>
      <c r="N233" s="8"/>
      <c r="O233" s="8"/>
      <c r="P233" s="80"/>
      <c r="R233" s="38"/>
      <c r="S233" s="8"/>
      <c r="T233" s="8"/>
      <c r="U233" s="8"/>
      <c r="V233" s="8"/>
      <c r="W233" s="8"/>
      <c r="X233" s="8"/>
      <c r="Y233" s="8"/>
      <c r="Z233" s="8"/>
      <c r="AA233" s="8"/>
    </row>
    <row r="234" spans="1:27" ht="78.75" x14ac:dyDescent="0.25">
      <c r="A234" s="8" t="s">
        <v>61</v>
      </c>
      <c r="B234" s="29" t="s">
        <v>317</v>
      </c>
      <c r="C234" s="8" t="s">
        <v>736</v>
      </c>
      <c r="D234" s="8" t="s">
        <v>741</v>
      </c>
      <c r="E234" s="8" t="s">
        <v>742</v>
      </c>
      <c r="F234" s="8"/>
      <c r="G234" s="8" t="s">
        <v>105</v>
      </c>
      <c r="H234" s="8" t="s">
        <v>743</v>
      </c>
      <c r="I234" s="8" t="s">
        <v>744</v>
      </c>
      <c r="J234" s="8"/>
      <c r="K234" s="8"/>
      <c r="L234" s="8"/>
      <c r="M234" s="8"/>
      <c r="N234" s="8"/>
      <c r="O234" s="8"/>
      <c r="P234" s="80"/>
      <c r="R234" s="38"/>
      <c r="S234" s="8"/>
      <c r="T234" s="8"/>
      <c r="U234" s="8"/>
      <c r="V234" s="8"/>
      <c r="W234" s="8"/>
      <c r="X234" s="8"/>
      <c r="Y234" s="8"/>
      <c r="Z234" s="8"/>
      <c r="AA234" s="8"/>
    </row>
    <row r="235" spans="1:27" ht="78.75" x14ac:dyDescent="0.25">
      <c r="A235" s="8" t="s">
        <v>61</v>
      </c>
      <c r="B235" s="29" t="s">
        <v>317</v>
      </c>
      <c r="C235" s="8" t="s">
        <v>736</v>
      </c>
      <c r="D235" s="8" t="s">
        <v>745</v>
      </c>
      <c r="E235" s="8" t="s">
        <v>622</v>
      </c>
      <c r="F235" s="8"/>
      <c r="G235" s="8" t="s">
        <v>105</v>
      </c>
      <c r="H235" s="8" t="s">
        <v>746</v>
      </c>
      <c r="I235" s="8" t="s">
        <v>744</v>
      </c>
      <c r="J235" s="8"/>
      <c r="K235" s="8"/>
      <c r="L235" s="8"/>
      <c r="M235" s="8"/>
      <c r="N235" s="8"/>
      <c r="O235" s="8"/>
      <c r="P235" s="80"/>
      <c r="R235" s="38"/>
      <c r="S235" s="8"/>
      <c r="T235" s="8"/>
      <c r="U235" s="8"/>
      <c r="V235" s="8"/>
      <c r="W235" s="8"/>
      <c r="X235" s="8"/>
      <c r="Y235" s="8"/>
      <c r="Z235" s="8"/>
      <c r="AA235" s="8"/>
    </row>
    <row r="236" spans="1:27" ht="47.25" hidden="1" x14ac:dyDescent="0.25">
      <c r="A236" s="20" t="s">
        <v>61</v>
      </c>
      <c r="B236" s="30" t="s">
        <v>317</v>
      </c>
      <c r="C236" s="19" t="s">
        <v>747</v>
      </c>
      <c r="D236" s="19" t="s">
        <v>625</v>
      </c>
      <c r="E236" s="19" t="s">
        <v>625</v>
      </c>
      <c r="F236" s="19" t="s">
        <v>625</v>
      </c>
      <c r="G236" s="19" t="s">
        <v>625</v>
      </c>
      <c r="H236" s="19" t="s">
        <v>625</v>
      </c>
      <c r="I236" s="19" t="s">
        <v>625</v>
      </c>
      <c r="J236" s="19" t="s">
        <v>625</v>
      </c>
      <c r="K236" s="19" t="s">
        <v>625</v>
      </c>
      <c r="L236" s="19" t="s">
        <v>625</v>
      </c>
      <c r="M236" s="19" t="s">
        <v>625</v>
      </c>
      <c r="N236" s="19" t="s">
        <v>625</v>
      </c>
      <c r="O236" s="19" t="s">
        <v>625</v>
      </c>
      <c r="P236" s="19" t="s">
        <v>625</v>
      </c>
      <c r="Q236" s="48"/>
      <c r="R236" s="44" t="s">
        <v>625</v>
      </c>
      <c r="S236" s="19" t="s">
        <v>625</v>
      </c>
      <c r="T236" s="19" t="s">
        <v>625</v>
      </c>
      <c r="U236" s="19"/>
      <c r="V236" s="19" t="s">
        <v>625</v>
      </c>
      <c r="W236" s="19" t="s">
        <v>625</v>
      </c>
      <c r="X236" s="19" t="s">
        <v>625</v>
      </c>
      <c r="Y236" s="19" t="s">
        <v>625</v>
      </c>
      <c r="Z236" s="19" t="s">
        <v>625</v>
      </c>
      <c r="AA236" s="19" t="s">
        <v>625</v>
      </c>
    </row>
    <row r="237" spans="1:27" ht="63" x14ac:dyDescent="0.25">
      <c r="A237" s="8" t="s">
        <v>61</v>
      </c>
      <c r="B237" s="29" t="s">
        <v>317</v>
      </c>
      <c r="C237" s="8" t="s">
        <v>748</v>
      </c>
      <c r="D237" s="8" t="s">
        <v>749</v>
      </c>
      <c r="E237" s="8" t="s">
        <v>750</v>
      </c>
      <c r="F237" s="8"/>
      <c r="G237" s="8" t="s">
        <v>105</v>
      </c>
      <c r="H237" s="8" t="s">
        <v>751</v>
      </c>
      <c r="I237" s="9">
        <v>1</v>
      </c>
      <c r="J237" s="8"/>
      <c r="K237" s="8"/>
      <c r="L237" s="8"/>
      <c r="M237" s="8"/>
      <c r="N237" s="8"/>
      <c r="O237" s="8"/>
      <c r="P237" s="80"/>
      <c r="R237" s="38"/>
      <c r="S237" s="8"/>
      <c r="T237" s="8"/>
      <c r="U237" s="8"/>
      <c r="V237" s="8"/>
      <c r="W237" s="8"/>
      <c r="X237" s="8"/>
      <c r="Y237" s="8"/>
      <c r="Z237" s="8"/>
      <c r="AA237" s="8"/>
    </row>
    <row r="238" spans="1:27" ht="78.75" x14ac:dyDescent="0.25">
      <c r="A238" s="8" t="s">
        <v>61</v>
      </c>
      <c r="B238" s="29" t="s">
        <v>317</v>
      </c>
      <c r="C238" s="8" t="s">
        <v>748</v>
      </c>
      <c r="D238" s="8" t="s">
        <v>752</v>
      </c>
      <c r="E238" s="8" t="s">
        <v>753</v>
      </c>
      <c r="F238" s="8"/>
      <c r="G238" s="8" t="s">
        <v>105</v>
      </c>
      <c r="H238" s="8" t="s">
        <v>754</v>
      </c>
      <c r="I238" s="9">
        <v>1</v>
      </c>
      <c r="J238" s="8"/>
      <c r="K238" s="8"/>
      <c r="L238" s="8"/>
      <c r="M238" s="8"/>
      <c r="N238" s="8"/>
      <c r="O238" s="8"/>
      <c r="P238" s="80"/>
      <c r="R238" s="38"/>
      <c r="S238" s="8"/>
      <c r="T238" s="8"/>
      <c r="U238" s="8"/>
      <c r="V238" s="8"/>
      <c r="W238" s="8"/>
      <c r="X238" s="8"/>
      <c r="Y238" s="8"/>
      <c r="Z238" s="8"/>
      <c r="AA238" s="8"/>
    </row>
    <row r="239" spans="1:27" ht="78.75" x14ac:dyDescent="0.25">
      <c r="A239" s="8" t="s">
        <v>61</v>
      </c>
      <c r="B239" s="29" t="s">
        <v>317</v>
      </c>
      <c r="C239" s="8" t="s">
        <v>748</v>
      </c>
      <c r="D239" s="8" t="s">
        <v>755</v>
      </c>
      <c r="E239" s="8" t="s">
        <v>756</v>
      </c>
      <c r="F239" s="8"/>
      <c r="G239" s="8" t="s">
        <v>105</v>
      </c>
      <c r="H239" s="8" t="s">
        <v>757</v>
      </c>
      <c r="I239" s="9">
        <v>1</v>
      </c>
      <c r="J239" s="8"/>
      <c r="K239" s="8"/>
      <c r="L239" s="8"/>
      <c r="M239" s="8"/>
      <c r="N239" s="8"/>
      <c r="O239" s="8"/>
      <c r="P239" s="80"/>
      <c r="R239" s="38"/>
      <c r="S239" s="8"/>
      <c r="T239" s="8"/>
      <c r="U239" s="8"/>
      <c r="V239" s="8"/>
      <c r="W239" s="8"/>
      <c r="X239" s="8"/>
      <c r="Y239" s="8"/>
      <c r="Z239" s="8"/>
      <c r="AA239" s="8"/>
    </row>
    <row r="240" spans="1:27" ht="63" x14ac:dyDescent="0.25">
      <c r="A240" s="8" t="s">
        <v>61</v>
      </c>
      <c r="B240" s="29" t="s">
        <v>630</v>
      </c>
      <c r="C240" s="8" t="s">
        <v>758</v>
      </c>
      <c r="D240" s="8" t="s">
        <v>759</v>
      </c>
      <c r="E240" s="8" t="s">
        <v>760</v>
      </c>
      <c r="F240" s="8"/>
      <c r="G240" s="8" t="s">
        <v>105</v>
      </c>
      <c r="H240" s="8" t="s">
        <v>634</v>
      </c>
      <c r="I240" s="9">
        <v>1</v>
      </c>
      <c r="J240" s="8"/>
      <c r="K240" s="8"/>
      <c r="L240" s="8"/>
      <c r="M240" s="8"/>
      <c r="N240" s="8"/>
      <c r="O240" s="8"/>
      <c r="P240" s="80"/>
      <c r="R240" s="38"/>
      <c r="S240" s="8"/>
      <c r="T240" s="8"/>
      <c r="U240" s="8"/>
      <c r="V240" s="8"/>
      <c r="W240" s="8"/>
      <c r="X240" s="8"/>
      <c r="Y240" s="8"/>
      <c r="Z240" s="8"/>
      <c r="AA240" s="8"/>
    </row>
    <row r="241" spans="1:27" ht="56.25" x14ac:dyDescent="0.25">
      <c r="A241" s="8" t="s">
        <v>61</v>
      </c>
      <c r="B241" s="29" t="s">
        <v>630</v>
      </c>
      <c r="C241" s="8" t="s">
        <v>758</v>
      </c>
      <c r="D241" s="8" t="s">
        <v>761</v>
      </c>
      <c r="E241" s="8" t="s">
        <v>762</v>
      </c>
      <c r="F241" s="8"/>
      <c r="G241" s="20" t="s">
        <v>105</v>
      </c>
      <c r="H241" s="20" t="s">
        <v>395</v>
      </c>
      <c r="I241" s="22">
        <v>1</v>
      </c>
      <c r="J241" s="20"/>
      <c r="K241" s="20"/>
      <c r="L241" s="20"/>
      <c r="M241" s="20"/>
      <c r="N241" s="20"/>
      <c r="O241" s="20"/>
      <c r="P241" s="20"/>
      <c r="R241" s="39"/>
      <c r="S241" s="20"/>
      <c r="T241" s="20"/>
      <c r="U241" s="20"/>
      <c r="V241" s="20"/>
      <c r="W241" s="20"/>
      <c r="X241" s="20"/>
      <c r="Y241" s="20"/>
      <c r="Z241" s="20"/>
      <c r="AA241" s="20"/>
    </row>
    <row r="242" spans="1:27" ht="56.25" x14ac:dyDescent="0.25">
      <c r="A242" s="8" t="s">
        <v>61</v>
      </c>
      <c r="B242" s="29" t="s">
        <v>630</v>
      </c>
      <c r="C242" s="8" t="s">
        <v>758</v>
      </c>
      <c r="D242" s="8" t="s">
        <v>763</v>
      </c>
      <c r="E242" s="91" t="s">
        <v>637</v>
      </c>
      <c r="F242" s="8"/>
      <c r="G242" s="8" t="s">
        <v>105</v>
      </c>
      <c r="H242" s="8" t="s">
        <v>395</v>
      </c>
      <c r="I242" s="9">
        <v>1</v>
      </c>
      <c r="J242" s="8"/>
      <c r="K242" s="8"/>
      <c r="L242" s="8"/>
      <c r="M242" s="8"/>
      <c r="N242" s="8"/>
      <c r="O242" s="8"/>
      <c r="P242" s="80"/>
      <c r="R242" s="38"/>
      <c r="S242" s="8"/>
      <c r="T242" s="8"/>
      <c r="U242" s="8"/>
      <c r="V242" s="8"/>
      <c r="W242" s="8"/>
      <c r="X242" s="8"/>
      <c r="Y242" s="8"/>
      <c r="Z242" s="8"/>
      <c r="AA242" s="8"/>
    </row>
    <row r="243" spans="1:27" ht="56.25" x14ac:dyDescent="0.25">
      <c r="A243" s="8" t="s">
        <v>61</v>
      </c>
      <c r="B243" s="29" t="s">
        <v>630</v>
      </c>
      <c r="C243" s="8" t="s">
        <v>758</v>
      </c>
      <c r="D243" s="8" t="s">
        <v>764</v>
      </c>
      <c r="E243" s="91" t="s">
        <v>765</v>
      </c>
      <c r="F243" s="8"/>
      <c r="G243" s="8" t="s">
        <v>105</v>
      </c>
      <c r="H243" s="8" t="s">
        <v>395</v>
      </c>
      <c r="I243" s="9">
        <v>1</v>
      </c>
      <c r="J243" s="8"/>
      <c r="K243" s="8"/>
      <c r="L243" s="8"/>
      <c r="M243" s="8"/>
      <c r="N243" s="8"/>
      <c r="O243" s="8"/>
      <c r="P243" s="80"/>
      <c r="R243" s="38"/>
      <c r="S243" s="8"/>
      <c r="T243" s="8"/>
      <c r="U243" s="8"/>
      <c r="V243" s="8"/>
      <c r="W243" s="8"/>
      <c r="X243" s="8"/>
      <c r="Y243" s="8"/>
      <c r="Z243" s="8"/>
      <c r="AA243" s="8"/>
    </row>
    <row r="244" spans="1:27" ht="56.25" x14ac:dyDescent="0.25">
      <c r="A244" s="8" t="s">
        <v>61</v>
      </c>
      <c r="B244" s="29" t="s">
        <v>630</v>
      </c>
      <c r="C244" s="8" t="s">
        <v>758</v>
      </c>
      <c r="D244" s="8" t="s">
        <v>766</v>
      </c>
      <c r="E244" s="91" t="s">
        <v>639</v>
      </c>
      <c r="F244" s="8"/>
      <c r="G244" s="8" t="s">
        <v>105</v>
      </c>
      <c r="H244" s="8" t="s">
        <v>395</v>
      </c>
      <c r="I244" s="9">
        <v>1</v>
      </c>
      <c r="J244" s="8"/>
      <c r="K244" s="8"/>
      <c r="L244" s="8"/>
      <c r="M244" s="8"/>
      <c r="N244" s="8"/>
      <c r="O244" s="8"/>
      <c r="P244" s="80"/>
      <c r="R244" s="38"/>
      <c r="S244" s="8"/>
      <c r="T244" s="8"/>
      <c r="U244" s="8"/>
      <c r="V244" s="8"/>
      <c r="W244" s="8"/>
      <c r="X244" s="8"/>
      <c r="Y244" s="8"/>
      <c r="Z244" s="8"/>
      <c r="AA244" s="8"/>
    </row>
    <row r="245" spans="1:27" ht="56.25" x14ac:dyDescent="0.25">
      <c r="A245" s="8" t="s">
        <v>61</v>
      </c>
      <c r="B245" s="29" t="s">
        <v>630</v>
      </c>
      <c r="C245" s="8" t="s">
        <v>758</v>
      </c>
      <c r="D245" s="8" t="s">
        <v>767</v>
      </c>
      <c r="E245" s="91" t="s">
        <v>640</v>
      </c>
      <c r="F245" s="8"/>
      <c r="G245" s="8" t="s">
        <v>105</v>
      </c>
      <c r="H245" s="8" t="s">
        <v>395</v>
      </c>
      <c r="I245" s="9">
        <v>1</v>
      </c>
      <c r="J245" s="8"/>
      <c r="K245" s="8"/>
      <c r="L245" s="8"/>
      <c r="M245" s="8"/>
      <c r="N245" s="8"/>
      <c r="O245" s="8"/>
      <c r="P245" s="80"/>
      <c r="R245" s="38"/>
      <c r="S245" s="8"/>
      <c r="T245" s="8"/>
      <c r="U245" s="8"/>
      <c r="V245" s="8"/>
      <c r="W245" s="8"/>
      <c r="X245" s="8"/>
      <c r="Y245" s="8"/>
      <c r="Z245" s="8"/>
      <c r="AA245" s="8"/>
    </row>
    <row r="246" spans="1:27" ht="56.25" x14ac:dyDescent="0.25">
      <c r="A246" s="8" t="s">
        <v>61</v>
      </c>
      <c r="B246" s="29" t="s">
        <v>630</v>
      </c>
      <c r="C246" s="8" t="s">
        <v>758</v>
      </c>
      <c r="D246" s="8" t="s">
        <v>768</v>
      </c>
      <c r="E246" s="91" t="s">
        <v>642</v>
      </c>
      <c r="F246" s="8"/>
      <c r="G246" s="8" t="s">
        <v>105</v>
      </c>
      <c r="H246" s="8" t="s">
        <v>395</v>
      </c>
      <c r="I246" s="9">
        <v>1</v>
      </c>
      <c r="J246" s="8"/>
      <c r="K246" s="8"/>
      <c r="L246" s="8"/>
      <c r="M246" s="8"/>
      <c r="N246" s="8"/>
      <c r="O246" s="8"/>
      <c r="P246" s="80"/>
      <c r="R246" s="38"/>
      <c r="S246" s="8"/>
      <c r="T246" s="8"/>
      <c r="U246" s="8"/>
      <c r="V246" s="8"/>
      <c r="W246" s="8"/>
      <c r="X246" s="8"/>
      <c r="Y246" s="8"/>
      <c r="Z246" s="8"/>
      <c r="AA246" s="8"/>
    </row>
    <row r="247" spans="1:27" ht="56.25" x14ac:dyDescent="0.25">
      <c r="A247" s="8" t="s">
        <v>61</v>
      </c>
      <c r="B247" s="29" t="s">
        <v>630</v>
      </c>
      <c r="C247" s="8" t="s">
        <v>758</v>
      </c>
      <c r="D247" s="8" t="s">
        <v>769</v>
      </c>
      <c r="E247" s="91" t="s">
        <v>770</v>
      </c>
      <c r="F247" s="8"/>
      <c r="G247" s="8" t="s">
        <v>105</v>
      </c>
      <c r="H247" s="8" t="s">
        <v>395</v>
      </c>
      <c r="I247" s="9">
        <v>1</v>
      </c>
      <c r="J247" s="8"/>
      <c r="K247" s="8"/>
      <c r="L247" s="8"/>
      <c r="M247" s="8"/>
      <c r="N247" s="8"/>
      <c r="O247" s="8"/>
      <c r="P247" s="80"/>
      <c r="R247" s="38"/>
      <c r="S247" s="8"/>
      <c r="T247" s="8"/>
      <c r="U247" s="8"/>
      <c r="V247" s="8"/>
      <c r="W247" s="8"/>
      <c r="X247" s="8"/>
      <c r="Y247" s="8"/>
      <c r="Z247" s="8"/>
      <c r="AA247" s="8"/>
    </row>
    <row r="248" spans="1:27" ht="56.25" x14ac:dyDescent="0.25">
      <c r="A248" s="8" t="s">
        <v>61</v>
      </c>
      <c r="B248" s="29" t="s">
        <v>630</v>
      </c>
      <c r="C248" s="8" t="s">
        <v>758</v>
      </c>
      <c r="D248" s="8" t="s">
        <v>771</v>
      </c>
      <c r="E248" s="91" t="s">
        <v>772</v>
      </c>
      <c r="F248" s="8"/>
      <c r="G248" s="8" t="s">
        <v>105</v>
      </c>
      <c r="H248" s="8" t="s">
        <v>395</v>
      </c>
      <c r="I248" s="9">
        <v>1</v>
      </c>
      <c r="J248" s="8"/>
      <c r="K248" s="8"/>
      <c r="L248" s="8"/>
      <c r="M248" s="8"/>
      <c r="N248" s="8"/>
      <c r="O248" s="8"/>
      <c r="P248" s="80"/>
      <c r="R248" s="38"/>
      <c r="S248" s="8"/>
      <c r="T248" s="8"/>
      <c r="U248" s="8"/>
      <c r="V248" s="8"/>
      <c r="W248" s="8"/>
      <c r="X248" s="8"/>
      <c r="Y248" s="8"/>
      <c r="Z248" s="8"/>
      <c r="AA248" s="8"/>
    </row>
    <row r="249" spans="1:27" ht="56.25" x14ac:dyDescent="0.25">
      <c r="A249" s="8" t="s">
        <v>61</v>
      </c>
      <c r="B249" s="29" t="s">
        <v>630</v>
      </c>
      <c r="C249" s="8" t="s">
        <v>758</v>
      </c>
      <c r="D249" s="8" t="s">
        <v>773</v>
      </c>
      <c r="E249" s="91" t="s">
        <v>774</v>
      </c>
      <c r="F249" s="8"/>
      <c r="G249" s="8" t="s">
        <v>105</v>
      </c>
      <c r="H249" s="8" t="s">
        <v>395</v>
      </c>
      <c r="I249" s="9">
        <v>1</v>
      </c>
      <c r="J249" s="8"/>
      <c r="K249" s="8"/>
      <c r="L249" s="8"/>
      <c r="M249" s="8"/>
      <c r="N249" s="8"/>
      <c r="O249" s="8"/>
      <c r="P249" s="80"/>
      <c r="R249" s="38"/>
      <c r="S249" s="8"/>
      <c r="T249" s="8"/>
      <c r="U249" s="8"/>
      <c r="V249" s="8"/>
      <c r="W249" s="8"/>
      <c r="X249" s="8"/>
      <c r="Y249" s="8"/>
      <c r="Z249" s="8"/>
      <c r="AA249" s="8"/>
    </row>
    <row r="250" spans="1:27" ht="56.25" x14ac:dyDescent="0.25">
      <c r="A250" s="8" t="s">
        <v>61</v>
      </c>
      <c r="B250" s="29" t="s">
        <v>630</v>
      </c>
      <c r="C250" s="8" t="s">
        <v>775</v>
      </c>
      <c r="D250" s="8" t="s">
        <v>776</v>
      </c>
      <c r="E250" s="8" t="s">
        <v>777</v>
      </c>
      <c r="F250" s="8"/>
      <c r="G250" s="8" t="s">
        <v>114</v>
      </c>
      <c r="H250" s="8" t="s">
        <v>778</v>
      </c>
      <c r="I250" s="9">
        <v>1</v>
      </c>
      <c r="J250" s="8"/>
      <c r="K250" s="8"/>
      <c r="L250" s="8"/>
      <c r="M250" s="8"/>
      <c r="N250" s="8"/>
      <c r="O250" s="8"/>
      <c r="P250" s="80"/>
      <c r="R250" s="38"/>
      <c r="S250" s="8"/>
      <c r="T250" s="8"/>
      <c r="U250" s="8"/>
      <c r="V250" s="8"/>
      <c r="W250" s="8"/>
      <c r="X250" s="8"/>
      <c r="Y250" s="8"/>
      <c r="Z250" s="8"/>
      <c r="AA250" s="8"/>
    </row>
    <row r="251" spans="1:27" ht="63" hidden="1" x14ac:dyDescent="0.25">
      <c r="A251" s="8" t="s">
        <v>61</v>
      </c>
      <c r="B251" s="29" t="s">
        <v>630</v>
      </c>
      <c r="C251" s="8" t="s">
        <v>775</v>
      </c>
      <c r="D251" s="8" t="s">
        <v>779</v>
      </c>
      <c r="E251" s="8" t="s">
        <v>777</v>
      </c>
      <c r="F251" s="8"/>
      <c r="G251" s="8" t="s">
        <v>101</v>
      </c>
      <c r="H251" s="8" t="s">
        <v>471</v>
      </c>
      <c r="I251" s="9">
        <v>1</v>
      </c>
      <c r="J251" s="8"/>
      <c r="K251" s="8"/>
      <c r="L251" s="8"/>
      <c r="M251" s="8"/>
      <c r="N251" s="8"/>
      <c r="O251" s="8"/>
      <c r="P251" s="80"/>
      <c r="R251" s="38"/>
      <c r="S251" s="8"/>
      <c r="T251" s="8"/>
      <c r="U251" s="8"/>
      <c r="V251" s="8"/>
      <c r="W251" s="8"/>
      <c r="X251" s="8"/>
      <c r="Y251" s="8"/>
      <c r="Z251" s="8"/>
      <c r="AA251" s="8"/>
    </row>
    <row r="252" spans="1:27" ht="78.75" x14ac:dyDescent="0.25">
      <c r="A252" s="8" t="s">
        <v>61</v>
      </c>
      <c r="B252" s="29" t="s">
        <v>630</v>
      </c>
      <c r="C252" s="8" t="s">
        <v>780</v>
      </c>
      <c r="D252" s="8" t="s">
        <v>781</v>
      </c>
      <c r="E252" s="8" t="s">
        <v>782</v>
      </c>
      <c r="F252" s="8"/>
      <c r="G252" s="8" t="s">
        <v>105</v>
      </c>
      <c r="H252" s="8" t="s">
        <v>666</v>
      </c>
      <c r="I252" s="9">
        <v>1</v>
      </c>
      <c r="J252" s="8"/>
      <c r="K252" s="8"/>
      <c r="L252" s="8"/>
      <c r="M252" s="8"/>
      <c r="N252" s="8"/>
      <c r="O252" s="8"/>
      <c r="P252" s="80"/>
      <c r="R252" s="38"/>
      <c r="S252" s="8"/>
      <c r="T252" s="8"/>
      <c r="U252" s="8"/>
      <c r="V252" s="8"/>
      <c r="W252" s="8"/>
      <c r="X252" s="8"/>
      <c r="Y252" s="8"/>
      <c r="Z252" s="8"/>
      <c r="AA252" s="8"/>
    </row>
    <row r="253" spans="1:27" ht="78.75" x14ac:dyDescent="0.25">
      <c r="A253" s="8" t="s">
        <v>61</v>
      </c>
      <c r="B253" s="29" t="s">
        <v>630</v>
      </c>
      <c r="C253" s="8" t="s">
        <v>780</v>
      </c>
      <c r="D253" s="8" t="s">
        <v>783</v>
      </c>
      <c r="E253" s="8" t="s">
        <v>784</v>
      </c>
      <c r="F253" s="8"/>
      <c r="G253" s="8" t="s">
        <v>105</v>
      </c>
      <c r="H253" s="8" t="s">
        <v>785</v>
      </c>
      <c r="I253" s="9">
        <v>1</v>
      </c>
      <c r="J253" s="8"/>
      <c r="K253" s="8"/>
      <c r="L253" s="8"/>
      <c r="M253" s="8"/>
      <c r="N253" s="8"/>
      <c r="O253" s="8"/>
      <c r="P253" s="80"/>
      <c r="R253" s="38"/>
      <c r="S253" s="8"/>
      <c r="T253" s="8"/>
      <c r="U253" s="8"/>
      <c r="V253" s="8"/>
      <c r="W253" s="8"/>
      <c r="X253" s="8"/>
      <c r="Y253" s="8"/>
      <c r="Z253" s="8"/>
      <c r="AA253" s="8"/>
    </row>
    <row r="254" spans="1:27" ht="78.75" x14ac:dyDescent="0.25">
      <c r="A254" s="8" t="s">
        <v>61</v>
      </c>
      <c r="B254" s="29" t="s">
        <v>630</v>
      </c>
      <c r="C254" s="8" t="s">
        <v>780</v>
      </c>
      <c r="D254" s="8" t="s">
        <v>786</v>
      </c>
      <c r="E254" s="8" t="s">
        <v>787</v>
      </c>
      <c r="F254" s="8"/>
      <c r="G254" s="8" t="s">
        <v>105</v>
      </c>
      <c r="H254" s="8" t="s">
        <v>788</v>
      </c>
      <c r="I254" s="9">
        <v>0.5</v>
      </c>
      <c r="J254" s="8"/>
      <c r="K254" s="8"/>
      <c r="L254" s="8"/>
      <c r="M254" s="8"/>
      <c r="N254" s="8"/>
      <c r="O254" s="8"/>
      <c r="P254" s="80"/>
      <c r="R254" s="38"/>
      <c r="S254" s="8"/>
      <c r="T254" s="8"/>
      <c r="U254" s="8"/>
      <c r="V254" s="8"/>
      <c r="W254" s="8"/>
      <c r="X254" s="8"/>
      <c r="Y254" s="8"/>
      <c r="Z254" s="8"/>
      <c r="AA254" s="8"/>
    </row>
    <row r="255" spans="1:27" ht="63" x14ac:dyDescent="0.25">
      <c r="A255" s="8" t="s">
        <v>61</v>
      </c>
      <c r="B255" s="29" t="s">
        <v>630</v>
      </c>
      <c r="C255" s="8" t="s">
        <v>789</v>
      </c>
      <c r="D255" s="8" t="s">
        <v>790</v>
      </c>
      <c r="E255" s="8" t="s">
        <v>791</v>
      </c>
      <c r="F255" s="8"/>
      <c r="G255" s="8" t="s">
        <v>105</v>
      </c>
      <c r="H255" s="8" t="s">
        <v>792</v>
      </c>
      <c r="I255" s="9">
        <v>0.5</v>
      </c>
      <c r="J255" s="8"/>
      <c r="K255" s="8"/>
      <c r="L255" s="8"/>
      <c r="M255" s="8"/>
      <c r="N255" s="8"/>
      <c r="O255" s="8"/>
      <c r="P255" s="80"/>
      <c r="R255" s="38"/>
      <c r="S255" s="8"/>
      <c r="T255" s="8"/>
      <c r="U255" s="8"/>
      <c r="V255" s="8"/>
      <c r="W255" s="8"/>
      <c r="X255" s="8"/>
      <c r="Y255" s="8"/>
      <c r="Z255" s="8"/>
      <c r="AA255" s="8"/>
    </row>
    <row r="256" spans="1:27" x14ac:dyDescent="0.25">
      <c r="A256" s="126" t="s">
        <v>793</v>
      </c>
      <c r="B256" s="127"/>
      <c r="C256" s="128"/>
      <c r="D256" s="128"/>
      <c r="E256" s="128"/>
      <c r="F256" s="128"/>
      <c r="G256" s="128"/>
      <c r="H256" s="128"/>
      <c r="I256" s="129"/>
      <c r="J256" s="128"/>
      <c r="K256" s="128"/>
      <c r="L256" s="128"/>
      <c r="M256" s="128"/>
      <c r="N256" s="128"/>
      <c r="O256" s="128"/>
      <c r="P256" s="130"/>
      <c r="Q256" s="131"/>
      <c r="R256" s="132"/>
      <c r="S256" s="128"/>
      <c r="T256" s="128"/>
      <c r="U256" s="128"/>
      <c r="V256" s="128"/>
      <c r="W256" s="128"/>
      <c r="X256" s="128"/>
      <c r="Y256" s="128"/>
      <c r="Z256" s="128"/>
      <c r="AA256" s="128"/>
    </row>
    <row r="257" spans="1:27" ht="63" x14ac:dyDescent="0.25">
      <c r="A257" s="8" t="s">
        <v>63</v>
      </c>
      <c r="B257" s="31" t="s">
        <v>97</v>
      </c>
      <c r="C257" s="18" t="s">
        <v>794</v>
      </c>
      <c r="D257" s="18" t="s">
        <v>795</v>
      </c>
      <c r="E257" s="18" t="s">
        <v>796</v>
      </c>
      <c r="F257" s="8"/>
      <c r="G257" s="20" t="s">
        <v>105</v>
      </c>
      <c r="H257" s="20" t="s">
        <v>797</v>
      </c>
      <c r="I257" s="22" t="s">
        <v>528</v>
      </c>
      <c r="J257" s="20"/>
      <c r="K257" s="20"/>
      <c r="L257" s="20"/>
      <c r="M257" s="20"/>
      <c r="N257" s="20"/>
      <c r="O257" s="20"/>
      <c r="P257" s="20"/>
      <c r="R257" s="39"/>
      <c r="S257" s="20"/>
      <c r="T257" s="20"/>
      <c r="U257" s="20"/>
      <c r="V257" s="20"/>
      <c r="W257" s="20"/>
      <c r="X257" s="20"/>
      <c r="Y257" s="20"/>
      <c r="Z257" s="20"/>
      <c r="AA257" s="20"/>
    </row>
    <row r="258" spans="1:27" ht="63" x14ac:dyDescent="0.25">
      <c r="A258" s="8" t="s">
        <v>63</v>
      </c>
      <c r="B258" s="31" t="s">
        <v>97</v>
      </c>
      <c r="C258" s="18" t="s">
        <v>794</v>
      </c>
      <c r="D258" s="18" t="s">
        <v>798</v>
      </c>
      <c r="E258" s="91" t="s">
        <v>799</v>
      </c>
      <c r="F258" s="8"/>
      <c r="G258" s="18" t="s">
        <v>105</v>
      </c>
      <c r="H258" s="18" t="s">
        <v>797</v>
      </c>
      <c r="I258" s="18" t="s">
        <v>528</v>
      </c>
      <c r="J258" s="8"/>
      <c r="K258" s="8"/>
      <c r="L258" s="8"/>
      <c r="M258" s="8"/>
      <c r="N258" s="8"/>
      <c r="O258" s="8"/>
      <c r="P258" s="80"/>
      <c r="R258" s="38"/>
      <c r="S258" s="8"/>
      <c r="T258" s="8"/>
      <c r="U258" s="8"/>
      <c r="V258" s="8"/>
      <c r="W258" s="8"/>
      <c r="X258" s="8"/>
      <c r="Y258" s="8"/>
      <c r="Z258" s="8"/>
      <c r="AA258" s="8"/>
    </row>
    <row r="259" spans="1:27" ht="78.75" x14ac:dyDescent="0.25">
      <c r="A259" s="8" t="s">
        <v>63</v>
      </c>
      <c r="B259" s="31" t="s">
        <v>97</v>
      </c>
      <c r="C259" s="18" t="s">
        <v>794</v>
      </c>
      <c r="D259" s="18" t="s">
        <v>800</v>
      </c>
      <c r="E259" s="91" t="s">
        <v>801</v>
      </c>
      <c r="F259" s="8"/>
      <c r="G259" s="18" t="s">
        <v>105</v>
      </c>
      <c r="H259" s="18" t="s">
        <v>797</v>
      </c>
      <c r="I259" s="18" t="s">
        <v>528</v>
      </c>
      <c r="J259" s="8"/>
      <c r="K259" s="8"/>
      <c r="L259" s="8"/>
      <c r="M259" s="8"/>
      <c r="N259" s="8"/>
      <c r="O259" s="8"/>
      <c r="P259" s="80"/>
      <c r="R259" s="38"/>
      <c r="S259" s="8"/>
      <c r="T259" s="8"/>
      <c r="U259" s="8"/>
      <c r="V259" s="8"/>
      <c r="W259" s="8"/>
      <c r="X259" s="8"/>
      <c r="Y259" s="8"/>
      <c r="Z259" s="8"/>
      <c r="AA259" s="8"/>
    </row>
    <row r="260" spans="1:27" ht="63" x14ac:dyDescent="0.25">
      <c r="A260" s="8" t="s">
        <v>63</v>
      </c>
      <c r="B260" s="31" t="s">
        <v>97</v>
      </c>
      <c r="C260" s="18" t="s">
        <v>794</v>
      </c>
      <c r="D260" s="18" t="s">
        <v>802</v>
      </c>
      <c r="E260" s="91" t="s">
        <v>803</v>
      </c>
      <c r="F260" s="8"/>
      <c r="G260" s="18" t="s">
        <v>105</v>
      </c>
      <c r="H260" s="18" t="s">
        <v>797</v>
      </c>
      <c r="I260" s="18" t="s">
        <v>528</v>
      </c>
      <c r="J260" s="8"/>
      <c r="K260" s="8"/>
      <c r="L260" s="8"/>
      <c r="M260" s="8"/>
      <c r="N260" s="8"/>
      <c r="O260" s="8"/>
      <c r="P260" s="80"/>
      <c r="R260" s="38"/>
      <c r="S260" s="8"/>
      <c r="T260" s="8"/>
      <c r="U260" s="8"/>
      <c r="V260" s="8"/>
      <c r="W260" s="8"/>
      <c r="X260" s="8"/>
      <c r="Y260" s="8"/>
      <c r="Z260" s="8"/>
      <c r="AA260" s="8"/>
    </row>
    <row r="261" spans="1:27" ht="63" x14ac:dyDescent="0.25">
      <c r="A261" s="8" t="s">
        <v>63</v>
      </c>
      <c r="B261" s="31" t="s">
        <v>97</v>
      </c>
      <c r="C261" s="18" t="s">
        <v>794</v>
      </c>
      <c r="D261" s="18" t="s">
        <v>804</v>
      </c>
      <c r="E261" s="91" t="s">
        <v>805</v>
      </c>
      <c r="F261" s="8"/>
      <c r="G261" s="18" t="s">
        <v>105</v>
      </c>
      <c r="H261" s="18" t="s">
        <v>797</v>
      </c>
      <c r="I261" s="18" t="s">
        <v>528</v>
      </c>
      <c r="J261" s="8"/>
      <c r="K261" s="8"/>
      <c r="L261" s="8"/>
      <c r="M261" s="8"/>
      <c r="N261" s="8"/>
      <c r="O261" s="8"/>
      <c r="P261" s="80"/>
      <c r="R261" s="38"/>
      <c r="S261" s="8"/>
      <c r="T261" s="8"/>
      <c r="U261" s="8"/>
      <c r="V261" s="8"/>
      <c r="W261" s="8"/>
      <c r="X261" s="8"/>
      <c r="Y261" s="8"/>
      <c r="Z261" s="8"/>
      <c r="AA261" s="8"/>
    </row>
    <row r="262" spans="1:27" ht="63" x14ac:dyDescent="0.25">
      <c r="A262" s="8" t="s">
        <v>63</v>
      </c>
      <c r="B262" s="31" t="s">
        <v>97</v>
      </c>
      <c r="C262" s="18" t="s">
        <v>794</v>
      </c>
      <c r="D262" s="18" t="s">
        <v>806</v>
      </c>
      <c r="E262" s="91" t="s">
        <v>807</v>
      </c>
      <c r="F262" s="8"/>
      <c r="G262" s="18" t="s">
        <v>105</v>
      </c>
      <c r="H262" s="18" t="s">
        <v>797</v>
      </c>
      <c r="I262" s="18" t="s">
        <v>528</v>
      </c>
      <c r="J262" s="8"/>
      <c r="K262" s="8"/>
      <c r="L262" s="8"/>
      <c r="M262" s="8"/>
      <c r="N262" s="8"/>
      <c r="O262" s="8"/>
      <c r="P262" s="80"/>
      <c r="R262" s="38"/>
      <c r="S262" s="8"/>
      <c r="T262" s="8"/>
      <c r="U262" s="8"/>
      <c r="V262" s="8"/>
      <c r="W262" s="8"/>
      <c r="X262" s="8"/>
      <c r="Y262" s="8"/>
      <c r="Z262" s="8"/>
      <c r="AA262" s="8"/>
    </row>
    <row r="263" spans="1:27" ht="63" x14ac:dyDescent="0.25">
      <c r="A263" s="8" t="s">
        <v>63</v>
      </c>
      <c r="B263" s="31" t="s">
        <v>97</v>
      </c>
      <c r="C263" s="18" t="s">
        <v>794</v>
      </c>
      <c r="D263" s="18" t="s">
        <v>808</v>
      </c>
      <c r="E263" s="91" t="s">
        <v>809</v>
      </c>
      <c r="F263" s="8"/>
      <c r="G263" s="18" t="s">
        <v>105</v>
      </c>
      <c r="H263" s="18" t="s">
        <v>797</v>
      </c>
      <c r="I263" s="18" t="s">
        <v>528</v>
      </c>
      <c r="J263" s="8"/>
      <c r="K263" s="8"/>
      <c r="L263" s="8"/>
      <c r="M263" s="8"/>
      <c r="N263" s="8"/>
      <c r="O263" s="8"/>
      <c r="P263" s="80"/>
      <c r="R263" s="38"/>
      <c r="S263" s="8"/>
      <c r="T263" s="8"/>
      <c r="U263" s="8"/>
      <c r="V263" s="8"/>
      <c r="W263" s="8"/>
      <c r="X263" s="8"/>
      <c r="Y263" s="8"/>
      <c r="Z263" s="8"/>
      <c r="AA263" s="8"/>
    </row>
    <row r="264" spans="1:27" ht="63" x14ac:dyDescent="0.25">
      <c r="A264" s="8" t="s">
        <v>63</v>
      </c>
      <c r="B264" s="31" t="s">
        <v>97</v>
      </c>
      <c r="C264" s="18" t="s">
        <v>794</v>
      </c>
      <c r="D264" s="18" t="s">
        <v>810</v>
      </c>
      <c r="E264" s="91" t="s">
        <v>811</v>
      </c>
      <c r="F264" s="8"/>
      <c r="G264" s="18" t="s">
        <v>105</v>
      </c>
      <c r="H264" s="18" t="s">
        <v>797</v>
      </c>
      <c r="I264" s="18" t="s">
        <v>528</v>
      </c>
      <c r="J264" s="8"/>
      <c r="K264" s="8"/>
      <c r="L264" s="8"/>
      <c r="M264" s="8"/>
      <c r="N264" s="8"/>
      <c r="O264" s="8"/>
      <c r="P264" s="80"/>
      <c r="R264" s="38"/>
      <c r="S264" s="8"/>
      <c r="T264" s="8"/>
      <c r="U264" s="8"/>
      <c r="V264" s="8"/>
      <c r="W264" s="8"/>
      <c r="X264" s="8"/>
      <c r="Y264" s="8"/>
      <c r="Z264" s="8"/>
      <c r="AA264" s="8"/>
    </row>
    <row r="265" spans="1:27" ht="63" x14ac:dyDescent="0.25">
      <c r="A265" s="8" t="s">
        <v>63</v>
      </c>
      <c r="B265" s="31" t="s">
        <v>97</v>
      </c>
      <c r="C265" s="18" t="s">
        <v>794</v>
      </c>
      <c r="D265" s="18" t="s">
        <v>812</v>
      </c>
      <c r="E265" s="91" t="s">
        <v>813</v>
      </c>
      <c r="F265" s="8"/>
      <c r="G265" s="18" t="s">
        <v>105</v>
      </c>
      <c r="H265" s="18" t="s">
        <v>797</v>
      </c>
      <c r="I265" s="18" t="s">
        <v>528</v>
      </c>
      <c r="J265" s="8"/>
      <c r="K265" s="8"/>
      <c r="L265" s="8"/>
      <c r="M265" s="8"/>
      <c r="N265" s="8"/>
      <c r="O265" s="8"/>
      <c r="P265" s="80"/>
      <c r="R265" s="38"/>
      <c r="S265" s="8"/>
      <c r="T265" s="8"/>
      <c r="U265" s="8"/>
      <c r="V265" s="8"/>
      <c r="W265" s="8"/>
      <c r="X265" s="8"/>
      <c r="Y265" s="8"/>
      <c r="Z265" s="8"/>
      <c r="AA265" s="8"/>
    </row>
    <row r="266" spans="1:27" ht="47.25" x14ac:dyDescent="0.25">
      <c r="A266" s="8" t="s">
        <v>63</v>
      </c>
      <c r="B266" s="31" t="s">
        <v>97</v>
      </c>
      <c r="C266" s="18" t="s">
        <v>794</v>
      </c>
      <c r="D266" s="18" t="s">
        <v>814</v>
      </c>
      <c r="E266" s="18" t="s">
        <v>815</v>
      </c>
      <c r="F266" s="8"/>
      <c r="G266" s="18" t="s">
        <v>105</v>
      </c>
      <c r="H266" s="18" t="s">
        <v>816</v>
      </c>
      <c r="I266" s="18" t="s">
        <v>182</v>
      </c>
      <c r="J266" s="8"/>
      <c r="K266" s="8"/>
      <c r="L266" s="8"/>
      <c r="M266" s="8"/>
      <c r="N266" s="8"/>
      <c r="O266" s="8"/>
      <c r="P266" s="80"/>
      <c r="R266" s="38"/>
      <c r="S266" s="8"/>
      <c r="T266" s="8"/>
      <c r="U266" s="8"/>
      <c r="V266" s="8"/>
      <c r="W266" s="8"/>
      <c r="X266" s="8"/>
      <c r="Y266" s="8"/>
      <c r="Z266" s="8"/>
      <c r="AA266" s="8"/>
    </row>
    <row r="267" spans="1:27" ht="173.25" x14ac:dyDescent="0.25">
      <c r="A267" s="8" t="s">
        <v>63</v>
      </c>
      <c r="B267" s="31" t="s">
        <v>97</v>
      </c>
      <c r="C267" s="8" t="s">
        <v>817</v>
      </c>
      <c r="D267" s="8" t="s">
        <v>818</v>
      </c>
      <c r="E267" s="8" t="s">
        <v>819</v>
      </c>
      <c r="F267" s="8"/>
      <c r="G267" s="8" t="s">
        <v>105</v>
      </c>
      <c r="H267" s="8" t="s">
        <v>820</v>
      </c>
      <c r="I267" s="8" t="s">
        <v>537</v>
      </c>
      <c r="J267" s="8"/>
      <c r="K267" s="8"/>
      <c r="L267" s="8"/>
      <c r="M267" s="8"/>
      <c r="N267" s="8"/>
      <c r="O267" s="8"/>
      <c r="P267" s="80"/>
      <c r="R267" s="38"/>
      <c r="S267" s="8"/>
      <c r="T267" s="8"/>
      <c r="U267" s="8"/>
      <c r="V267" s="8"/>
      <c r="W267" s="8"/>
      <c r="X267" s="8"/>
      <c r="Y267" s="8"/>
      <c r="Z267" s="8"/>
      <c r="AA267" s="8"/>
    </row>
    <row r="268" spans="1:27" ht="63" x14ac:dyDescent="0.25">
      <c r="A268" s="8" t="s">
        <v>63</v>
      </c>
      <c r="B268" s="31" t="s">
        <v>97</v>
      </c>
      <c r="C268" s="8" t="s">
        <v>817</v>
      </c>
      <c r="D268" s="8" t="s">
        <v>821</v>
      </c>
      <c r="E268" s="8" t="s">
        <v>822</v>
      </c>
      <c r="F268" s="8"/>
      <c r="G268" s="8" t="s">
        <v>105</v>
      </c>
      <c r="H268" s="8" t="s">
        <v>823</v>
      </c>
      <c r="I268" s="8">
        <v>5</v>
      </c>
      <c r="J268" s="8"/>
      <c r="K268" s="8"/>
      <c r="L268" s="8"/>
      <c r="M268" s="8"/>
      <c r="N268" s="8"/>
      <c r="O268" s="8"/>
      <c r="P268" s="80"/>
      <c r="R268" s="38"/>
      <c r="S268" s="8"/>
      <c r="T268" s="8"/>
      <c r="U268" s="8"/>
      <c r="V268" s="8"/>
      <c r="W268" s="8"/>
      <c r="X268" s="8"/>
      <c r="Y268" s="8"/>
      <c r="Z268" s="8"/>
      <c r="AA268" s="8"/>
    </row>
    <row r="269" spans="1:27" ht="63" x14ac:dyDescent="0.25">
      <c r="A269" s="8" t="s">
        <v>63</v>
      </c>
      <c r="B269" s="31" t="s">
        <v>97</v>
      </c>
      <c r="C269" s="8" t="s">
        <v>817</v>
      </c>
      <c r="D269" s="8" t="s">
        <v>824</v>
      </c>
      <c r="E269" s="8" t="s">
        <v>825</v>
      </c>
      <c r="F269" s="8"/>
      <c r="G269" s="8" t="s">
        <v>105</v>
      </c>
      <c r="H269" s="8" t="s">
        <v>826</v>
      </c>
      <c r="I269" s="9">
        <v>0.5</v>
      </c>
      <c r="J269" s="8"/>
      <c r="K269" s="8"/>
      <c r="L269" s="8"/>
      <c r="M269" s="8"/>
      <c r="N269" s="8"/>
      <c r="O269" s="8"/>
      <c r="P269" s="80"/>
      <c r="R269" s="38"/>
      <c r="S269" s="8"/>
      <c r="T269" s="8"/>
      <c r="U269" s="8"/>
      <c r="V269" s="8"/>
      <c r="W269" s="8"/>
      <c r="X269" s="8"/>
      <c r="Y269" s="8"/>
      <c r="Z269" s="8"/>
      <c r="AA269" s="8"/>
    </row>
    <row r="270" spans="1:27" ht="94.5" x14ac:dyDescent="0.25">
      <c r="A270" s="8" t="s">
        <v>63</v>
      </c>
      <c r="B270" s="31" t="s">
        <v>97</v>
      </c>
      <c r="C270" s="8" t="s">
        <v>817</v>
      </c>
      <c r="D270" s="8" t="s">
        <v>827</v>
      </c>
      <c r="E270" s="8" t="s">
        <v>828</v>
      </c>
      <c r="F270" s="8"/>
      <c r="G270" s="8" t="s">
        <v>105</v>
      </c>
      <c r="H270" s="8" t="s">
        <v>829</v>
      </c>
      <c r="I270" s="8" t="s">
        <v>257</v>
      </c>
      <c r="J270" s="8"/>
      <c r="K270" s="8"/>
      <c r="L270" s="8"/>
      <c r="M270" s="8"/>
      <c r="N270" s="8"/>
      <c r="O270" s="8"/>
      <c r="P270" s="80"/>
      <c r="R270" s="38"/>
      <c r="S270" s="8"/>
      <c r="T270" s="8"/>
      <c r="U270" s="8"/>
      <c r="V270" s="8"/>
      <c r="W270" s="8"/>
      <c r="X270" s="8"/>
      <c r="Y270" s="8"/>
      <c r="Z270" s="8"/>
      <c r="AA270" s="8"/>
    </row>
    <row r="271" spans="1:27" ht="78.75" x14ac:dyDescent="0.25">
      <c r="A271" s="8" t="s">
        <v>63</v>
      </c>
      <c r="B271" s="31" t="s">
        <v>97</v>
      </c>
      <c r="C271" s="8" t="s">
        <v>817</v>
      </c>
      <c r="D271" s="8" t="s">
        <v>830</v>
      </c>
      <c r="E271" s="8" t="s">
        <v>831</v>
      </c>
      <c r="F271" s="8"/>
      <c r="G271" s="8" t="s">
        <v>105</v>
      </c>
      <c r="H271" s="8" t="s">
        <v>832</v>
      </c>
      <c r="I271" s="9">
        <v>1</v>
      </c>
      <c r="J271" s="8"/>
      <c r="K271" s="8"/>
      <c r="L271" s="8"/>
      <c r="M271" s="8"/>
      <c r="N271" s="8"/>
      <c r="O271" s="8"/>
      <c r="P271" s="80"/>
      <c r="R271" s="38"/>
      <c r="S271" s="8"/>
      <c r="T271" s="8"/>
      <c r="U271" s="8"/>
      <c r="V271" s="8"/>
      <c r="W271" s="8"/>
      <c r="X271" s="8"/>
      <c r="Y271" s="8"/>
      <c r="Z271" s="8"/>
      <c r="AA271" s="8"/>
    </row>
    <row r="272" spans="1:27" ht="63" x14ac:dyDescent="0.25">
      <c r="A272" s="8" t="s">
        <v>63</v>
      </c>
      <c r="B272" s="31" t="s">
        <v>97</v>
      </c>
      <c r="C272" s="8" t="s">
        <v>817</v>
      </c>
      <c r="D272" s="8" t="s">
        <v>833</v>
      </c>
      <c r="E272" s="8" t="s">
        <v>834</v>
      </c>
      <c r="F272" s="8"/>
      <c r="G272" s="8" t="s">
        <v>105</v>
      </c>
      <c r="H272" s="8" t="s">
        <v>832</v>
      </c>
      <c r="I272" s="9">
        <v>1</v>
      </c>
      <c r="J272" s="8"/>
      <c r="K272" s="8"/>
      <c r="L272" s="8"/>
      <c r="M272" s="8"/>
      <c r="N272" s="8"/>
      <c r="O272" s="8"/>
      <c r="P272" s="80"/>
      <c r="R272" s="38"/>
      <c r="S272" s="8"/>
      <c r="T272" s="8"/>
      <c r="U272" s="8"/>
      <c r="V272" s="8"/>
      <c r="W272" s="8"/>
      <c r="X272" s="8"/>
      <c r="Y272" s="8"/>
      <c r="Z272" s="8"/>
      <c r="AA272" s="8"/>
    </row>
    <row r="273" spans="1:27" ht="31.5" hidden="1" x14ac:dyDescent="0.25">
      <c r="A273" s="20" t="s">
        <v>63</v>
      </c>
      <c r="B273" s="32" t="s">
        <v>97</v>
      </c>
      <c r="C273" s="19" t="s">
        <v>835</v>
      </c>
      <c r="D273" s="19" t="s">
        <v>625</v>
      </c>
      <c r="E273" s="19" t="s">
        <v>625</v>
      </c>
      <c r="F273" s="19" t="s">
        <v>625</v>
      </c>
      <c r="G273" s="19" t="s">
        <v>625</v>
      </c>
      <c r="H273" s="19" t="s">
        <v>625</v>
      </c>
      <c r="I273" s="19" t="s">
        <v>625</v>
      </c>
      <c r="J273" s="19" t="s">
        <v>625</v>
      </c>
      <c r="K273" s="19" t="s">
        <v>625</v>
      </c>
      <c r="L273" s="19" t="s">
        <v>625</v>
      </c>
      <c r="M273" s="19" t="s">
        <v>625</v>
      </c>
      <c r="N273" s="19" t="s">
        <v>625</v>
      </c>
      <c r="O273" s="19" t="s">
        <v>625</v>
      </c>
      <c r="P273" s="19" t="s">
        <v>625</v>
      </c>
      <c r="Q273" s="48"/>
      <c r="R273" s="44" t="s">
        <v>625</v>
      </c>
      <c r="S273" s="19" t="s">
        <v>625</v>
      </c>
      <c r="T273" s="19" t="s">
        <v>625</v>
      </c>
      <c r="U273" s="19"/>
      <c r="V273" s="19" t="s">
        <v>625</v>
      </c>
      <c r="W273" s="19" t="s">
        <v>625</v>
      </c>
      <c r="X273" s="19" t="s">
        <v>625</v>
      </c>
      <c r="Y273" s="19" t="s">
        <v>625</v>
      </c>
      <c r="Z273" s="19" t="s">
        <v>625</v>
      </c>
      <c r="AA273" s="19" t="s">
        <v>625</v>
      </c>
    </row>
    <row r="274" spans="1:27" ht="78.75" x14ac:dyDescent="0.25">
      <c r="A274" s="8" t="s">
        <v>63</v>
      </c>
      <c r="B274" s="29" t="s">
        <v>238</v>
      </c>
      <c r="C274" s="8" t="s">
        <v>836</v>
      </c>
      <c r="D274" s="8" t="s">
        <v>837</v>
      </c>
      <c r="E274" s="8" t="s">
        <v>838</v>
      </c>
      <c r="F274" s="8"/>
      <c r="G274" s="8" t="s">
        <v>105</v>
      </c>
      <c r="H274" s="8" t="s">
        <v>839</v>
      </c>
      <c r="I274" s="9">
        <v>1</v>
      </c>
      <c r="J274" s="8"/>
      <c r="K274" s="8"/>
      <c r="L274" s="8"/>
      <c r="M274" s="8"/>
      <c r="N274" s="8"/>
      <c r="O274" s="8"/>
      <c r="P274" s="80"/>
      <c r="R274" s="38"/>
      <c r="S274" s="8"/>
      <c r="T274" s="8"/>
      <c r="U274" s="8"/>
      <c r="V274" s="8"/>
      <c r="W274" s="8"/>
      <c r="X274" s="8"/>
      <c r="Y274" s="8"/>
      <c r="Z274" s="8"/>
      <c r="AA274" s="8"/>
    </row>
    <row r="275" spans="1:27" ht="110.25" x14ac:dyDescent="0.25">
      <c r="A275" s="8" t="s">
        <v>63</v>
      </c>
      <c r="B275" s="29" t="s">
        <v>238</v>
      </c>
      <c r="C275" s="8" t="s">
        <v>836</v>
      </c>
      <c r="D275" s="8" t="s">
        <v>840</v>
      </c>
      <c r="E275" s="8" t="s">
        <v>841</v>
      </c>
      <c r="F275" s="8"/>
      <c r="G275" s="20" t="s">
        <v>105</v>
      </c>
      <c r="H275" s="20"/>
      <c r="I275" s="22"/>
      <c r="J275" s="20"/>
      <c r="K275" s="20"/>
      <c r="L275" s="20"/>
      <c r="M275" s="20"/>
      <c r="N275" s="20"/>
      <c r="O275" s="20"/>
      <c r="P275" s="20"/>
      <c r="R275" s="39"/>
      <c r="S275" s="20"/>
      <c r="T275" s="20"/>
      <c r="U275" s="20"/>
      <c r="V275" s="20"/>
      <c r="W275" s="20"/>
      <c r="X275" s="20"/>
      <c r="Y275" s="20"/>
      <c r="Z275" s="20"/>
      <c r="AA275" s="20"/>
    </row>
    <row r="276" spans="1:27" ht="97.15" customHeight="1" x14ac:dyDescent="0.25">
      <c r="A276" s="8" t="s">
        <v>63</v>
      </c>
      <c r="B276" s="29" t="s">
        <v>238</v>
      </c>
      <c r="C276" s="8" t="s">
        <v>836</v>
      </c>
      <c r="D276" s="8" t="s">
        <v>842</v>
      </c>
      <c r="E276" s="91" t="s">
        <v>843</v>
      </c>
      <c r="F276" s="8"/>
      <c r="G276" s="8" t="s">
        <v>105</v>
      </c>
      <c r="H276" s="8" t="s">
        <v>844</v>
      </c>
      <c r="I276" s="9">
        <v>1</v>
      </c>
      <c r="J276" s="8"/>
      <c r="K276" s="8"/>
      <c r="L276" s="8"/>
      <c r="M276" s="8"/>
      <c r="N276" s="8"/>
      <c r="O276" s="8"/>
      <c r="P276" s="80"/>
      <c r="R276" s="38"/>
      <c r="S276" s="8"/>
      <c r="T276" s="8"/>
      <c r="U276" s="8"/>
      <c r="V276" s="8"/>
      <c r="W276" s="8"/>
      <c r="X276" s="8"/>
      <c r="Y276" s="8"/>
      <c r="Z276" s="8"/>
      <c r="AA276" s="8"/>
    </row>
    <row r="277" spans="1:27" ht="94.5" x14ac:dyDescent="0.25">
      <c r="A277" s="8" t="s">
        <v>63</v>
      </c>
      <c r="B277" s="29" t="s">
        <v>238</v>
      </c>
      <c r="C277" s="8" t="s">
        <v>836</v>
      </c>
      <c r="D277" s="8" t="s">
        <v>845</v>
      </c>
      <c r="E277" s="91" t="s">
        <v>846</v>
      </c>
      <c r="F277" s="8"/>
      <c r="G277" s="8" t="s">
        <v>105</v>
      </c>
      <c r="H277" s="8" t="s">
        <v>847</v>
      </c>
      <c r="I277" s="9">
        <v>1</v>
      </c>
      <c r="J277" s="8"/>
      <c r="K277" s="8"/>
      <c r="L277" s="8"/>
      <c r="M277" s="8"/>
      <c r="N277" s="8"/>
      <c r="O277" s="8"/>
      <c r="P277" s="80"/>
      <c r="R277" s="38"/>
      <c r="S277" s="8"/>
      <c r="T277" s="8"/>
      <c r="U277" s="8"/>
      <c r="V277" s="8"/>
      <c r="W277" s="8"/>
      <c r="X277" s="8"/>
      <c r="Y277" s="8"/>
      <c r="Z277" s="8"/>
      <c r="AA277" s="8"/>
    </row>
    <row r="278" spans="1:27" ht="79.900000000000006" customHeight="1" x14ac:dyDescent="0.25">
      <c r="A278" s="8" t="s">
        <v>63</v>
      </c>
      <c r="B278" s="29" t="s">
        <v>238</v>
      </c>
      <c r="C278" s="8" t="s">
        <v>836</v>
      </c>
      <c r="D278" s="8" t="s">
        <v>848</v>
      </c>
      <c r="E278" s="8" t="s">
        <v>849</v>
      </c>
      <c r="F278" s="8"/>
      <c r="G278" s="8" t="s">
        <v>114</v>
      </c>
      <c r="H278" s="8" t="s">
        <v>850</v>
      </c>
      <c r="I278" s="8" t="s">
        <v>178</v>
      </c>
      <c r="J278" s="8"/>
      <c r="K278" s="8"/>
      <c r="L278" s="8"/>
      <c r="M278" s="8"/>
      <c r="N278" s="8"/>
      <c r="O278" s="8"/>
      <c r="P278" s="80"/>
      <c r="R278" s="38"/>
      <c r="S278" s="8"/>
      <c r="T278" s="8"/>
      <c r="U278" s="8"/>
      <c r="V278" s="8"/>
      <c r="W278" s="8"/>
      <c r="X278" s="8"/>
      <c r="Y278" s="8"/>
      <c r="Z278" s="8"/>
      <c r="AA278" s="8"/>
    </row>
    <row r="279" spans="1:27" ht="94.5" x14ac:dyDescent="0.25">
      <c r="A279" s="8" t="s">
        <v>63</v>
      </c>
      <c r="B279" s="29" t="s">
        <v>238</v>
      </c>
      <c r="C279" s="8" t="s">
        <v>851</v>
      </c>
      <c r="D279" s="8" t="s">
        <v>852</v>
      </c>
      <c r="E279" s="8" t="s">
        <v>853</v>
      </c>
      <c r="F279" s="8"/>
      <c r="G279" s="8" t="s">
        <v>105</v>
      </c>
      <c r="H279" s="8" t="s">
        <v>854</v>
      </c>
      <c r="I279" s="9">
        <v>1</v>
      </c>
      <c r="J279" s="8"/>
      <c r="K279" s="8"/>
      <c r="L279" s="8"/>
      <c r="M279" s="8"/>
      <c r="N279" s="8"/>
      <c r="O279" s="8"/>
      <c r="P279" s="80"/>
      <c r="R279" s="38"/>
      <c r="S279" s="8"/>
      <c r="T279" s="8"/>
      <c r="U279" s="8"/>
      <c r="V279" s="8"/>
      <c r="W279" s="8"/>
      <c r="X279" s="8"/>
      <c r="Y279" s="8"/>
      <c r="Z279" s="8"/>
      <c r="AA279" s="8"/>
    </row>
    <row r="280" spans="1:27" ht="63" x14ac:dyDescent="0.25">
      <c r="A280" s="8" t="s">
        <v>63</v>
      </c>
      <c r="B280" s="29" t="s">
        <v>238</v>
      </c>
      <c r="C280" s="8" t="s">
        <v>851</v>
      </c>
      <c r="D280" s="8" t="s">
        <v>855</v>
      </c>
      <c r="E280" s="8" t="s">
        <v>856</v>
      </c>
      <c r="F280" s="8"/>
      <c r="G280" s="8" t="s">
        <v>105</v>
      </c>
      <c r="H280" s="8" t="s">
        <v>857</v>
      </c>
      <c r="I280" s="8" t="s">
        <v>253</v>
      </c>
      <c r="J280" s="8"/>
      <c r="K280" s="8"/>
      <c r="L280" s="8"/>
      <c r="M280" s="8"/>
      <c r="N280" s="8"/>
      <c r="O280" s="8"/>
      <c r="P280" s="80"/>
      <c r="R280" s="38"/>
      <c r="S280" s="8"/>
      <c r="T280" s="8"/>
      <c r="U280" s="8"/>
      <c r="V280" s="8"/>
      <c r="W280" s="8"/>
      <c r="X280" s="8"/>
      <c r="Y280" s="8"/>
      <c r="Z280" s="8"/>
      <c r="AA280" s="8"/>
    </row>
    <row r="281" spans="1:27" ht="94.5" x14ac:dyDescent="0.25">
      <c r="A281" s="8" t="s">
        <v>63</v>
      </c>
      <c r="B281" s="29" t="s">
        <v>238</v>
      </c>
      <c r="C281" s="8" t="s">
        <v>858</v>
      </c>
      <c r="D281" s="8" t="s">
        <v>859</v>
      </c>
      <c r="E281" s="8" t="s">
        <v>296</v>
      </c>
      <c r="F281" s="8"/>
      <c r="G281" s="8" t="s">
        <v>105</v>
      </c>
      <c r="H281" s="8" t="s">
        <v>297</v>
      </c>
      <c r="I281" s="9">
        <v>1</v>
      </c>
      <c r="J281" s="8"/>
      <c r="K281" s="8"/>
      <c r="L281" s="8"/>
      <c r="M281" s="8"/>
      <c r="N281" s="8"/>
      <c r="O281" s="8"/>
      <c r="P281" s="80"/>
      <c r="R281" s="38"/>
      <c r="S281" s="8"/>
      <c r="T281" s="8"/>
      <c r="U281" s="8"/>
      <c r="V281" s="8"/>
      <c r="W281" s="8"/>
      <c r="X281" s="8"/>
      <c r="Y281" s="8"/>
      <c r="Z281" s="8"/>
      <c r="AA281" s="8"/>
    </row>
    <row r="282" spans="1:27" ht="204.75" x14ac:dyDescent="0.25">
      <c r="A282" s="8" t="s">
        <v>63</v>
      </c>
      <c r="B282" s="29" t="s">
        <v>238</v>
      </c>
      <c r="C282" s="8" t="s">
        <v>858</v>
      </c>
      <c r="D282" s="8" t="s">
        <v>860</v>
      </c>
      <c r="E282" s="8" t="s">
        <v>861</v>
      </c>
      <c r="F282" s="8"/>
      <c r="G282" s="20" t="s">
        <v>105</v>
      </c>
      <c r="H282" s="20"/>
      <c r="I282" s="22"/>
      <c r="J282" s="20"/>
      <c r="K282" s="20"/>
      <c r="L282" s="20"/>
      <c r="M282" s="20"/>
      <c r="N282" s="20"/>
      <c r="O282" s="20"/>
      <c r="P282" s="20"/>
      <c r="R282" s="39"/>
      <c r="S282" s="20"/>
      <c r="T282" s="20"/>
      <c r="U282" s="20"/>
      <c r="V282" s="20"/>
      <c r="W282" s="20"/>
      <c r="X282" s="20"/>
      <c r="Y282" s="20"/>
      <c r="Z282" s="20"/>
      <c r="AA282" s="20"/>
    </row>
    <row r="283" spans="1:27" ht="47.25" x14ac:dyDescent="0.25">
      <c r="A283" s="8" t="s">
        <v>63</v>
      </c>
      <c r="B283" s="29" t="s">
        <v>238</v>
      </c>
      <c r="C283" s="8" t="s">
        <v>858</v>
      </c>
      <c r="D283" s="8" t="s">
        <v>862</v>
      </c>
      <c r="E283" s="91" t="s">
        <v>863</v>
      </c>
      <c r="F283" s="8"/>
      <c r="G283" s="8" t="s">
        <v>105</v>
      </c>
      <c r="H283" s="8" t="s">
        <v>864</v>
      </c>
      <c r="I283" s="9">
        <v>1</v>
      </c>
      <c r="J283" s="8"/>
      <c r="K283" s="8"/>
      <c r="L283" s="8"/>
      <c r="M283" s="8"/>
      <c r="N283" s="8"/>
      <c r="O283" s="8"/>
      <c r="P283" s="80"/>
      <c r="R283" s="38"/>
      <c r="S283" s="8"/>
      <c r="T283" s="8"/>
      <c r="U283" s="8"/>
      <c r="V283" s="8"/>
      <c r="W283" s="8"/>
      <c r="X283" s="8"/>
      <c r="Y283" s="8"/>
      <c r="Z283" s="8"/>
      <c r="AA283" s="8"/>
    </row>
    <row r="284" spans="1:27" ht="110.25" x14ac:dyDescent="0.25">
      <c r="A284" s="8" t="s">
        <v>63</v>
      </c>
      <c r="B284" s="29" t="s">
        <v>238</v>
      </c>
      <c r="C284" s="8" t="s">
        <v>858</v>
      </c>
      <c r="D284" s="8" t="s">
        <v>865</v>
      </c>
      <c r="E284" s="91" t="s">
        <v>866</v>
      </c>
      <c r="F284" s="8"/>
      <c r="G284" s="8" t="s">
        <v>105</v>
      </c>
      <c r="H284" s="8" t="s">
        <v>867</v>
      </c>
      <c r="I284" s="9">
        <v>1</v>
      </c>
      <c r="J284" s="8"/>
      <c r="K284" s="8"/>
      <c r="L284" s="8"/>
      <c r="M284" s="8"/>
      <c r="N284" s="8"/>
      <c r="O284" s="8"/>
      <c r="P284" s="80"/>
      <c r="R284" s="38"/>
      <c r="S284" s="8"/>
      <c r="T284" s="8"/>
      <c r="U284" s="8"/>
      <c r="V284" s="8"/>
      <c r="W284" s="8"/>
      <c r="X284" s="8"/>
      <c r="Y284" s="8"/>
      <c r="Z284" s="8"/>
      <c r="AA284" s="8"/>
    </row>
    <row r="285" spans="1:27" ht="110.25" x14ac:dyDescent="0.25">
      <c r="A285" s="8" t="s">
        <v>63</v>
      </c>
      <c r="B285" s="29" t="s">
        <v>238</v>
      </c>
      <c r="C285" s="8" t="s">
        <v>858</v>
      </c>
      <c r="D285" s="8" t="s">
        <v>868</v>
      </c>
      <c r="E285" s="8" t="s">
        <v>869</v>
      </c>
      <c r="F285" s="8"/>
      <c r="G285" s="8" t="s">
        <v>105</v>
      </c>
      <c r="H285" s="8" t="s">
        <v>870</v>
      </c>
      <c r="I285" s="9">
        <v>1</v>
      </c>
      <c r="J285" s="8"/>
      <c r="K285" s="8"/>
      <c r="L285" s="8"/>
      <c r="M285" s="8"/>
      <c r="N285" s="8"/>
      <c r="O285" s="8"/>
      <c r="P285" s="80"/>
      <c r="R285" s="38"/>
      <c r="S285" s="8"/>
      <c r="T285" s="8"/>
      <c r="U285" s="8"/>
      <c r="V285" s="8"/>
      <c r="W285" s="8"/>
      <c r="X285" s="8"/>
      <c r="Y285" s="8"/>
      <c r="Z285" s="8"/>
      <c r="AA285" s="8"/>
    </row>
    <row r="286" spans="1:27" ht="78.75" x14ac:dyDescent="0.25">
      <c r="A286" s="8" t="s">
        <v>63</v>
      </c>
      <c r="B286" s="29" t="s">
        <v>238</v>
      </c>
      <c r="C286" s="8" t="s">
        <v>858</v>
      </c>
      <c r="D286" s="8" t="s">
        <v>871</v>
      </c>
      <c r="E286" s="8" t="s">
        <v>872</v>
      </c>
      <c r="F286" s="8"/>
      <c r="G286" s="8" t="s">
        <v>105</v>
      </c>
      <c r="H286" s="8" t="s">
        <v>873</v>
      </c>
      <c r="I286" s="8" t="s">
        <v>874</v>
      </c>
      <c r="J286" s="8"/>
      <c r="K286" s="8"/>
      <c r="L286" s="8"/>
      <c r="M286" s="8"/>
      <c r="N286" s="8"/>
      <c r="O286" s="8"/>
      <c r="P286" s="80"/>
      <c r="R286" s="38"/>
      <c r="S286" s="8"/>
      <c r="T286" s="8"/>
      <c r="U286" s="8"/>
      <c r="V286" s="8"/>
      <c r="W286" s="8"/>
      <c r="X286" s="8"/>
      <c r="Y286" s="8"/>
      <c r="Z286" s="8"/>
      <c r="AA286" s="8"/>
    </row>
    <row r="287" spans="1:27" ht="47.25" x14ac:dyDescent="0.25">
      <c r="A287" s="8" t="s">
        <v>63</v>
      </c>
      <c r="B287" s="29" t="s">
        <v>238</v>
      </c>
      <c r="C287" s="8" t="s">
        <v>858</v>
      </c>
      <c r="D287" s="8" t="s">
        <v>875</v>
      </c>
      <c r="E287" s="8" t="s">
        <v>876</v>
      </c>
      <c r="F287" s="8"/>
      <c r="G287" s="8" t="s">
        <v>105</v>
      </c>
      <c r="H287" s="8" t="s">
        <v>877</v>
      </c>
      <c r="I287" s="9">
        <v>0.8</v>
      </c>
      <c r="J287" s="8"/>
      <c r="K287" s="8"/>
      <c r="L287" s="8"/>
      <c r="M287" s="8"/>
      <c r="N287" s="8"/>
      <c r="O287" s="8"/>
      <c r="P287" s="80"/>
      <c r="R287" s="38"/>
      <c r="S287" s="8"/>
      <c r="T287" s="8"/>
      <c r="U287" s="8"/>
      <c r="V287" s="8"/>
      <c r="W287" s="8"/>
      <c r="X287" s="8"/>
      <c r="Y287" s="8"/>
      <c r="Z287" s="8"/>
      <c r="AA287" s="8"/>
    </row>
    <row r="288" spans="1:27" ht="63" x14ac:dyDescent="0.25">
      <c r="A288" s="8" t="s">
        <v>63</v>
      </c>
      <c r="B288" s="29" t="s">
        <v>238</v>
      </c>
      <c r="C288" s="8" t="s">
        <v>878</v>
      </c>
      <c r="D288" s="8" t="s">
        <v>879</v>
      </c>
      <c r="E288" s="8" t="s">
        <v>880</v>
      </c>
      <c r="F288" s="8"/>
      <c r="G288" s="8" t="s">
        <v>105</v>
      </c>
      <c r="H288" s="8" t="s">
        <v>826</v>
      </c>
      <c r="I288" s="9">
        <v>0.5</v>
      </c>
      <c r="J288" s="8"/>
      <c r="K288" s="8"/>
      <c r="L288" s="8"/>
      <c r="M288" s="8"/>
      <c r="N288" s="8"/>
      <c r="O288" s="8"/>
      <c r="P288" s="80"/>
      <c r="R288" s="38"/>
      <c r="S288" s="8"/>
      <c r="T288" s="8"/>
      <c r="U288" s="8"/>
      <c r="V288" s="8"/>
      <c r="W288" s="8"/>
      <c r="X288" s="8"/>
      <c r="Y288" s="8"/>
      <c r="Z288" s="8"/>
      <c r="AA288" s="8"/>
    </row>
    <row r="289" spans="1:51" ht="47.25" x14ac:dyDescent="0.25">
      <c r="A289" s="8" t="s">
        <v>63</v>
      </c>
      <c r="B289" s="29" t="s">
        <v>238</v>
      </c>
      <c r="C289" s="8" t="s">
        <v>878</v>
      </c>
      <c r="D289" s="8" t="s">
        <v>881</v>
      </c>
      <c r="E289" s="8" t="s">
        <v>882</v>
      </c>
      <c r="F289" s="8"/>
      <c r="G289" s="8" t="s">
        <v>105</v>
      </c>
      <c r="H289" s="8" t="s">
        <v>302</v>
      </c>
      <c r="I289" s="8" t="s">
        <v>253</v>
      </c>
      <c r="J289" s="8"/>
      <c r="K289" s="8"/>
      <c r="L289" s="8"/>
      <c r="M289" s="8"/>
      <c r="N289" s="8"/>
      <c r="O289" s="8"/>
      <c r="P289" s="80"/>
      <c r="R289" s="38"/>
      <c r="S289" s="8"/>
      <c r="T289" s="8"/>
      <c r="U289" s="8"/>
      <c r="V289" s="8"/>
      <c r="W289" s="8"/>
      <c r="X289" s="8"/>
      <c r="Y289" s="8"/>
      <c r="Z289" s="8"/>
      <c r="AA289" s="8"/>
    </row>
    <row r="290" spans="1:51" ht="47.25" x14ac:dyDescent="0.25">
      <c r="A290" s="8" t="s">
        <v>63</v>
      </c>
      <c r="B290" s="29" t="s">
        <v>238</v>
      </c>
      <c r="C290" s="8" t="s">
        <v>878</v>
      </c>
      <c r="D290" s="8" t="s">
        <v>883</v>
      </c>
      <c r="E290" s="8" t="s">
        <v>884</v>
      </c>
      <c r="F290" s="8"/>
      <c r="G290" s="8" t="s">
        <v>105</v>
      </c>
      <c r="H290" s="8" t="s">
        <v>885</v>
      </c>
      <c r="I290" s="8" t="s">
        <v>253</v>
      </c>
      <c r="J290" s="8"/>
      <c r="K290" s="8"/>
      <c r="L290" s="8"/>
      <c r="M290" s="8"/>
      <c r="N290" s="8"/>
      <c r="O290" s="8"/>
      <c r="P290" s="80"/>
      <c r="R290" s="38"/>
      <c r="S290" s="8"/>
      <c r="T290" s="8"/>
      <c r="U290" s="8"/>
      <c r="V290" s="8"/>
      <c r="W290" s="8"/>
      <c r="X290" s="8"/>
      <c r="Y290" s="8"/>
      <c r="Z290" s="8"/>
      <c r="AA290" s="8"/>
    </row>
    <row r="291" spans="1:51" ht="63" x14ac:dyDescent="0.25">
      <c r="A291" s="8" t="s">
        <v>63</v>
      </c>
      <c r="B291" s="29" t="s">
        <v>238</v>
      </c>
      <c r="C291" s="8" t="s">
        <v>878</v>
      </c>
      <c r="D291" s="8" t="s">
        <v>886</v>
      </c>
      <c r="E291" s="8" t="s">
        <v>887</v>
      </c>
      <c r="F291" s="8"/>
      <c r="G291" s="8" t="s">
        <v>105</v>
      </c>
      <c r="H291" s="8" t="s">
        <v>888</v>
      </c>
      <c r="I291" s="8" t="s">
        <v>889</v>
      </c>
      <c r="J291" s="8"/>
      <c r="K291" s="8"/>
      <c r="L291" s="8"/>
      <c r="M291" s="8"/>
      <c r="N291" s="8"/>
      <c r="O291" s="8"/>
      <c r="P291" s="80"/>
      <c r="R291" s="38"/>
      <c r="S291" s="8"/>
      <c r="T291" s="8"/>
      <c r="U291" s="8"/>
      <c r="V291" s="8"/>
      <c r="W291" s="8"/>
      <c r="X291" s="8"/>
      <c r="Y291" s="8"/>
      <c r="Z291" s="8"/>
      <c r="AA291" s="8"/>
    </row>
    <row r="292" spans="1:51" ht="78.75" x14ac:dyDescent="0.25">
      <c r="A292" s="8" t="s">
        <v>63</v>
      </c>
      <c r="B292" s="29" t="s">
        <v>238</v>
      </c>
      <c r="C292" s="8" t="s">
        <v>878</v>
      </c>
      <c r="D292" s="8" t="s">
        <v>890</v>
      </c>
      <c r="E292" s="8" t="s">
        <v>891</v>
      </c>
      <c r="F292" s="8"/>
      <c r="G292" s="8" t="s">
        <v>105</v>
      </c>
      <c r="H292" s="8" t="s">
        <v>892</v>
      </c>
      <c r="I292" s="8" t="s">
        <v>178</v>
      </c>
      <c r="J292" s="8"/>
      <c r="K292" s="8"/>
      <c r="L292" s="8"/>
      <c r="M292" s="8"/>
      <c r="N292" s="8"/>
      <c r="O292" s="8"/>
      <c r="P292" s="80"/>
      <c r="R292" s="38"/>
      <c r="S292" s="8"/>
      <c r="T292" s="8"/>
      <c r="U292" s="8"/>
      <c r="V292" s="8"/>
      <c r="W292" s="8"/>
      <c r="X292" s="8"/>
      <c r="Y292" s="8"/>
      <c r="Z292" s="8"/>
      <c r="AA292" s="8"/>
    </row>
    <row r="293" spans="1:51" ht="126" x14ac:dyDescent="0.25">
      <c r="A293" s="8" t="s">
        <v>63</v>
      </c>
      <c r="B293" s="29" t="s">
        <v>317</v>
      </c>
      <c r="C293" s="8" t="s">
        <v>893</v>
      </c>
      <c r="D293" s="8" t="s">
        <v>894</v>
      </c>
      <c r="E293" s="8" t="s">
        <v>895</v>
      </c>
      <c r="F293" s="8"/>
      <c r="G293" s="8" t="s">
        <v>105</v>
      </c>
      <c r="H293" s="8" t="s">
        <v>896</v>
      </c>
      <c r="I293" s="8" t="s">
        <v>740</v>
      </c>
      <c r="J293" s="8"/>
      <c r="K293" s="8"/>
      <c r="L293" s="8"/>
      <c r="M293" s="8"/>
      <c r="N293" s="8"/>
      <c r="O293" s="8"/>
      <c r="P293" s="80"/>
      <c r="R293" s="38"/>
      <c r="S293" s="8"/>
      <c r="T293" s="8"/>
      <c r="U293" s="8"/>
      <c r="V293" s="8"/>
      <c r="W293" s="8"/>
      <c r="X293" s="8"/>
      <c r="Y293" s="8"/>
      <c r="Z293" s="8"/>
      <c r="AA293" s="8"/>
    </row>
    <row r="294" spans="1:51" ht="78.75" x14ac:dyDescent="0.25">
      <c r="A294" s="8" t="s">
        <v>63</v>
      </c>
      <c r="B294" s="29" t="s">
        <v>317</v>
      </c>
      <c r="C294" s="8" t="s">
        <v>893</v>
      </c>
      <c r="D294" s="8" t="s">
        <v>897</v>
      </c>
      <c r="E294" s="8" t="s">
        <v>898</v>
      </c>
      <c r="F294" s="8"/>
      <c r="G294" s="8" t="s">
        <v>105</v>
      </c>
      <c r="H294" s="8" t="s">
        <v>899</v>
      </c>
      <c r="I294" s="8" t="s">
        <v>744</v>
      </c>
      <c r="J294" s="8"/>
      <c r="K294" s="8"/>
      <c r="L294" s="8"/>
      <c r="M294" s="8"/>
      <c r="N294" s="8"/>
      <c r="O294" s="8"/>
      <c r="P294" s="80"/>
      <c r="R294" s="38"/>
      <c r="S294" s="8"/>
      <c r="T294" s="8"/>
      <c r="U294" s="8"/>
      <c r="V294" s="8"/>
      <c r="W294" s="8"/>
      <c r="X294" s="8"/>
      <c r="Y294" s="8"/>
      <c r="Z294" s="8"/>
      <c r="AA294" s="8"/>
    </row>
    <row r="295" spans="1:51" ht="47.25" x14ac:dyDescent="0.25">
      <c r="A295" s="8" t="s">
        <v>63</v>
      </c>
      <c r="B295" s="29" t="s">
        <v>317</v>
      </c>
      <c r="C295" s="8" t="s">
        <v>893</v>
      </c>
      <c r="D295" s="8" t="s">
        <v>900</v>
      </c>
      <c r="E295" s="8" t="s">
        <v>901</v>
      </c>
      <c r="F295" s="8"/>
      <c r="G295" s="8" t="s">
        <v>105</v>
      </c>
      <c r="H295" s="8" t="s">
        <v>902</v>
      </c>
      <c r="I295" s="9">
        <v>0.5</v>
      </c>
      <c r="J295" s="8"/>
      <c r="K295" s="8"/>
      <c r="L295" s="8"/>
      <c r="M295" s="8"/>
      <c r="N295" s="8"/>
      <c r="O295" s="8"/>
      <c r="P295" s="80"/>
      <c r="R295" s="38"/>
      <c r="S295" s="8"/>
      <c r="T295" s="8"/>
      <c r="U295" s="8"/>
      <c r="V295" s="8"/>
      <c r="W295" s="8"/>
      <c r="X295" s="8"/>
      <c r="Y295" s="8"/>
      <c r="Z295" s="8"/>
      <c r="AA295" s="8"/>
    </row>
    <row r="296" spans="1:51" ht="47.25" x14ac:dyDescent="0.25">
      <c r="A296" s="8" t="s">
        <v>63</v>
      </c>
      <c r="B296" s="29" t="s">
        <v>317</v>
      </c>
      <c r="C296" s="8" t="s">
        <v>893</v>
      </c>
      <c r="D296" s="8" t="s">
        <v>903</v>
      </c>
      <c r="E296" s="8" t="s">
        <v>904</v>
      </c>
      <c r="F296" s="8"/>
      <c r="G296" s="8" t="s">
        <v>105</v>
      </c>
      <c r="H296" s="8" t="s">
        <v>905</v>
      </c>
      <c r="I296" s="9">
        <v>0.5</v>
      </c>
      <c r="J296" s="8"/>
      <c r="K296" s="8"/>
      <c r="L296" s="8"/>
      <c r="M296" s="8"/>
      <c r="N296" s="8"/>
      <c r="O296" s="8"/>
      <c r="P296" s="80"/>
      <c r="R296" s="38"/>
      <c r="S296" s="8"/>
      <c r="T296" s="8"/>
      <c r="U296" s="8"/>
      <c r="V296" s="8"/>
      <c r="W296" s="8"/>
      <c r="X296" s="8"/>
      <c r="Y296" s="8"/>
      <c r="Z296" s="8"/>
      <c r="AA296" s="8"/>
    </row>
    <row r="297" spans="1:51" ht="78.75" x14ac:dyDescent="0.25">
      <c r="A297" s="8" t="s">
        <v>63</v>
      </c>
      <c r="B297" s="29" t="s">
        <v>317</v>
      </c>
      <c r="C297" s="8" t="s">
        <v>893</v>
      </c>
      <c r="D297" s="8" t="s">
        <v>906</v>
      </c>
      <c r="E297" s="8" t="s">
        <v>907</v>
      </c>
      <c r="F297" s="8"/>
      <c r="G297" s="8" t="s">
        <v>105</v>
      </c>
      <c r="H297" s="8" t="s">
        <v>908</v>
      </c>
      <c r="I297" s="9">
        <v>0.5</v>
      </c>
      <c r="J297" s="8"/>
      <c r="K297" s="8"/>
      <c r="L297" s="8"/>
      <c r="M297" s="8"/>
      <c r="N297" s="8"/>
      <c r="O297" s="8"/>
      <c r="P297" s="80"/>
      <c r="R297" s="38"/>
      <c r="S297" s="8"/>
      <c r="T297" s="8"/>
      <c r="U297" s="8"/>
      <c r="V297" s="8"/>
      <c r="W297" s="8"/>
      <c r="X297" s="8"/>
      <c r="Y297" s="8"/>
      <c r="Z297" s="8"/>
      <c r="AA297" s="8"/>
    </row>
    <row r="298" spans="1:51" s="5" customFormat="1" ht="78.75" hidden="1" x14ac:dyDescent="0.25">
      <c r="A298" s="20" t="s">
        <v>63</v>
      </c>
      <c r="B298" s="30" t="s">
        <v>317</v>
      </c>
      <c r="C298" s="19" t="s">
        <v>909</v>
      </c>
      <c r="D298" s="19" t="s">
        <v>625</v>
      </c>
      <c r="E298" s="19" t="s">
        <v>625</v>
      </c>
      <c r="F298" s="19" t="s">
        <v>625</v>
      </c>
      <c r="G298" s="19" t="s">
        <v>625</v>
      </c>
      <c r="H298" s="19" t="s">
        <v>625</v>
      </c>
      <c r="I298" s="19" t="s">
        <v>625</v>
      </c>
      <c r="J298" s="19" t="s">
        <v>625</v>
      </c>
      <c r="K298" s="19" t="s">
        <v>625</v>
      </c>
      <c r="L298" s="19" t="s">
        <v>625</v>
      </c>
      <c r="M298" s="19" t="s">
        <v>625</v>
      </c>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x14ac:dyDescent="0.25">
      <c r="A299" s="20" t="s">
        <v>63</v>
      </c>
      <c r="B299" s="30" t="s">
        <v>317</v>
      </c>
      <c r="C299" s="19" t="s">
        <v>910</v>
      </c>
      <c r="D299" s="19" t="s">
        <v>625</v>
      </c>
      <c r="E299" s="19" t="s">
        <v>625</v>
      </c>
      <c r="F299" s="19" t="s">
        <v>625</v>
      </c>
      <c r="G299" s="19" t="s">
        <v>625</v>
      </c>
      <c r="H299" s="19" t="s">
        <v>625</v>
      </c>
      <c r="I299" s="19" t="s">
        <v>625</v>
      </c>
      <c r="J299" s="19" t="s">
        <v>625</v>
      </c>
      <c r="K299" s="19" t="s">
        <v>625</v>
      </c>
      <c r="L299" s="19" t="s">
        <v>625</v>
      </c>
      <c r="M299" s="19" t="s">
        <v>625</v>
      </c>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x14ac:dyDescent="0.25">
      <c r="A300" s="8" t="s">
        <v>63</v>
      </c>
      <c r="B300" s="29" t="s">
        <v>317</v>
      </c>
      <c r="C300" s="8" t="s">
        <v>911</v>
      </c>
      <c r="D300" s="8" t="s">
        <v>912</v>
      </c>
      <c r="E300" s="8" t="s">
        <v>913</v>
      </c>
      <c r="F300" s="8"/>
      <c r="G300" s="8" t="s">
        <v>105</v>
      </c>
      <c r="H300" s="8" t="s">
        <v>914</v>
      </c>
      <c r="I300" s="8" t="s">
        <v>253</v>
      </c>
      <c r="J300" s="8"/>
      <c r="K300" s="8"/>
      <c r="L300" s="8"/>
      <c r="M300" s="8"/>
      <c r="N300" s="8"/>
      <c r="O300" s="8"/>
      <c r="P300" s="80"/>
      <c r="R300" s="38"/>
      <c r="S300" s="8"/>
      <c r="T300" s="8"/>
      <c r="U300" s="8"/>
      <c r="V300" s="8"/>
      <c r="W300" s="8"/>
      <c r="X300" s="8"/>
      <c r="Y300" s="8"/>
      <c r="Z300" s="8"/>
      <c r="AA300" s="8"/>
    </row>
    <row r="301" spans="1:51" ht="63" x14ac:dyDescent="0.25">
      <c r="A301" s="8" t="s">
        <v>63</v>
      </c>
      <c r="B301" s="29" t="s">
        <v>317</v>
      </c>
      <c r="C301" s="8" t="s">
        <v>911</v>
      </c>
      <c r="D301" s="8" t="s">
        <v>915</v>
      </c>
      <c r="E301" s="8" t="s">
        <v>916</v>
      </c>
      <c r="F301" s="8"/>
      <c r="G301" s="8" t="s">
        <v>105</v>
      </c>
      <c r="H301" s="8" t="s">
        <v>917</v>
      </c>
      <c r="I301" s="8" t="s">
        <v>918</v>
      </c>
      <c r="J301" s="8"/>
      <c r="K301" s="8"/>
      <c r="L301" s="8"/>
      <c r="M301" s="8"/>
      <c r="N301" s="8"/>
      <c r="O301" s="8"/>
      <c r="P301" s="80"/>
      <c r="R301" s="38"/>
      <c r="S301" s="8"/>
      <c r="T301" s="8"/>
      <c r="U301" s="8"/>
      <c r="V301" s="8"/>
      <c r="W301" s="8"/>
      <c r="X301" s="8"/>
      <c r="Y301" s="8"/>
      <c r="Z301" s="8"/>
      <c r="AA301" s="8"/>
    </row>
    <row r="302" spans="1:51" ht="63" x14ac:dyDescent="0.25">
      <c r="A302" s="8" t="s">
        <v>63</v>
      </c>
      <c r="B302" s="29" t="s">
        <v>317</v>
      </c>
      <c r="C302" s="8" t="s">
        <v>919</v>
      </c>
      <c r="D302" s="8" t="s">
        <v>920</v>
      </c>
      <c r="E302" s="8" t="s">
        <v>921</v>
      </c>
      <c r="F302" s="8"/>
      <c r="G302" s="20" t="s">
        <v>105</v>
      </c>
      <c r="H302" s="20"/>
      <c r="I302" s="22">
        <v>1</v>
      </c>
      <c r="J302" s="20"/>
      <c r="K302" s="20"/>
      <c r="L302" s="20"/>
      <c r="M302" s="20"/>
      <c r="N302" s="20"/>
      <c r="O302" s="20"/>
      <c r="P302" s="80"/>
      <c r="R302" s="39"/>
      <c r="S302" s="20"/>
      <c r="T302" s="20"/>
      <c r="U302" s="20"/>
      <c r="V302" s="20"/>
      <c r="W302" s="20"/>
      <c r="X302" s="20"/>
      <c r="Y302" s="20"/>
      <c r="Z302" s="20"/>
      <c r="AA302" s="20"/>
    </row>
    <row r="303" spans="1:51" ht="63" x14ac:dyDescent="0.25">
      <c r="A303" s="8" t="s">
        <v>63</v>
      </c>
      <c r="B303" s="29" t="s">
        <v>630</v>
      </c>
      <c r="C303" s="8" t="s">
        <v>919</v>
      </c>
      <c r="D303" s="8" t="s">
        <v>922</v>
      </c>
      <c r="E303" s="91" t="s">
        <v>923</v>
      </c>
      <c r="F303" s="8"/>
      <c r="G303" s="8" t="s">
        <v>105</v>
      </c>
      <c r="H303" s="8" t="s">
        <v>634</v>
      </c>
      <c r="I303" s="9">
        <v>1</v>
      </c>
      <c r="J303" s="8"/>
      <c r="K303" s="8"/>
      <c r="L303" s="8"/>
      <c r="M303" s="8"/>
      <c r="N303" s="8"/>
      <c r="O303" s="8"/>
      <c r="P303" s="80"/>
      <c r="R303" s="38"/>
      <c r="S303" s="8"/>
      <c r="T303" s="8"/>
      <c r="U303" s="8"/>
      <c r="V303" s="8"/>
      <c r="W303" s="8"/>
      <c r="X303" s="8"/>
      <c r="Y303" s="8"/>
      <c r="Z303" s="8"/>
      <c r="AA303" s="8"/>
    </row>
    <row r="304" spans="1:51" ht="63" x14ac:dyDescent="0.25">
      <c r="A304" s="8" t="s">
        <v>63</v>
      </c>
      <c r="B304" s="29" t="s">
        <v>630</v>
      </c>
      <c r="C304" s="8" t="s">
        <v>919</v>
      </c>
      <c r="D304" s="8" t="s">
        <v>924</v>
      </c>
      <c r="E304" s="91" t="s">
        <v>925</v>
      </c>
      <c r="F304" s="8"/>
      <c r="G304" s="8" t="s">
        <v>105</v>
      </c>
      <c r="H304" s="8" t="s">
        <v>634</v>
      </c>
      <c r="I304" s="9">
        <v>2</v>
      </c>
      <c r="J304" s="8"/>
      <c r="K304" s="8"/>
      <c r="L304" s="8"/>
      <c r="M304" s="8"/>
      <c r="N304" s="8"/>
      <c r="O304" s="8"/>
      <c r="P304" s="80"/>
      <c r="R304" s="38"/>
      <c r="S304" s="8"/>
      <c r="T304" s="8"/>
      <c r="U304" s="8"/>
      <c r="V304" s="8"/>
      <c r="W304" s="8"/>
      <c r="X304" s="8"/>
      <c r="Y304" s="8"/>
      <c r="Z304" s="8"/>
      <c r="AA304" s="8"/>
    </row>
    <row r="305" spans="1:27" ht="63" x14ac:dyDescent="0.25">
      <c r="A305" s="8" t="s">
        <v>63</v>
      </c>
      <c r="B305" s="29" t="s">
        <v>630</v>
      </c>
      <c r="C305" s="8" t="s">
        <v>919</v>
      </c>
      <c r="D305" s="8" t="s">
        <v>926</v>
      </c>
      <c r="E305" s="91" t="s">
        <v>927</v>
      </c>
      <c r="F305" s="8"/>
      <c r="G305" s="8" t="s">
        <v>105</v>
      </c>
      <c r="H305" s="8" t="s">
        <v>634</v>
      </c>
      <c r="I305" s="9">
        <v>3</v>
      </c>
      <c r="J305" s="8"/>
      <c r="K305" s="8"/>
      <c r="L305" s="8"/>
      <c r="M305" s="8"/>
      <c r="N305" s="8"/>
      <c r="O305" s="8"/>
      <c r="P305" s="80"/>
      <c r="R305" s="38"/>
      <c r="S305" s="8"/>
      <c r="T305" s="8"/>
      <c r="U305" s="8"/>
      <c r="V305" s="8"/>
      <c r="W305" s="8"/>
      <c r="X305" s="8"/>
      <c r="Y305" s="8"/>
      <c r="Z305" s="8"/>
      <c r="AA305" s="8"/>
    </row>
    <row r="306" spans="1:27" ht="63" x14ac:dyDescent="0.25">
      <c r="A306" s="8" t="s">
        <v>63</v>
      </c>
      <c r="B306" s="29" t="s">
        <v>630</v>
      </c>
      <c r="C306" s="8" t="s">
        <v>919</v>
      </c>
      <c r="D306" s="8" t="s">
        <v>928</v>
      </c>
      <c r="E306" s="91" t="s">
        <v>929</v>
      </c>
      <c r="F306" s="8"/>
      <c r="G306" s="8" t="s">
        <v>105</v>
      </c>
      <c r="H306" s="8" t="s">
        <v>634</v>
      </c>
      <c r="I306" s="9">
        <v>4</v>
      </c>
      <c r="J306" s="8"/>
      <c r="K306" s="8"/>
      <c r="L306" s="8"/>
      <c r="M306" s="8"/>
      <c r="N306" s="8"/>
      <c r="O306" s="8"/>
      <c r="P306" s="80"/>
      <c r="R306" s="38"/>
      <c r="S306" s="8"/>
      <c r="T306" s="8"/>
      <c r="U306" s="8"/>
      <c r="V306" s="8"/>
      <c r="W306" s="8"/>
      <c r="X306" s="8"/>
      <c r="Y306" s="8"/>
      <c r="Z306" s="8"/>
      <c r="AA306" s="8"/>
    </row>
    <row r="307" spans="1:27" ht="78.75" x14ac:dyDescent="0.25">
      <c r="A307" s="8" t="s">
        <v>63</v>
      </c>
      <c r="B307" s="29" t="s">
        <v>630</v>
      </c>
      <c r="C307" s="8" t="s">
        <v>919</v>
      </c>
      <c r="D307" s="8" t="s">
        <v>930</v>
      </c>
      <c r="E307" s="91" t="s">
        <v>931</v>
      </c>
      <c r="F307" s="8"/>
      <c r="G307" s="8" t="s">
        <v>105</v>
      </c>
      <c r="H307" s="8" t="s">
        <v>634</v>
      </c>
      <c r="I307" s="9">
        <v>5</v>
      </c>
      <c r="J307" s="8"/>
      <c r="K307" s="8"/>
      <c r="L307" s="8"/>
      <c r="M307" s="8"/>
      <c r="N307" s="8"/>
      <c r="O307" s="8"/>
      <c r="P307" s="80"/>
      <c r="R307" s="38"/>
      <c r="S307" s="8"/>
      <c r="T307" s="8"/>
      <c r="U307" s="8"/>
      <c r="V307" s="8"/>
      <c r="W307" s="8"/>
      <c r="X307" s="8"/>
      <c r="Y307" s="8"/>
      <c r="Z307" s="8"/>
      <c r="AA307" s="8"/>
    </row>
    <row r="308" spans="1:27" ht="56.25" hidden="1" x14ac:dyDescent="0.25">
      <c r="A308" s="8" t="s">
        <v>63</v>
      </c>
      <c r="B308" s="29" t="s">
        <v>630</v>
      </c>
      <c r="C308" s="8" t="s">
        <v>919</v>
      </c>
      <c r="D308" s="8" t="s">
        <v>932</v>
      </c>
      <c r="E308" s="8" t="s">
        <v>933</v>
      </c>
      <c r="F308" s="8"/>
      <c r="G308" s="8" t="s">
        <v>101</v>
      </c>
      <c r="H308" s="8" t="s">
        <v>934</v>
      </c>
      <c r="I308" s="9">
        <v>0.5</v>
      </c>
      <c r="J308" s="8"/>
      <c r="K308" s="8"/>
      <c r="L308" s="8"/>
      <c r="M308" s="8"/>
      <c r="N308" s="8"/>
      <c r="O308" s="8"/>
      <c r="P308" s="80"/>
      <c r="R308" s="38"/>
      <c r="S308" s="8"/>
      <c r="T308" s="8"/>
      <c r="U308" s="8"/>
      <c r="V308" s="8"/>
      <c r="W308" s="8"/>
      <c r="X308" s="8"/>
      <c r="Y308" s="8"/>
      <c r="Z308" s="8"/>
      <c r="AA308" s="8"/>
    </row>
    <row r="309" spans="1:27" ht="56.25" x14ac:dyDescent="0.25">
      <c r="A309" s="8" t="s">
        <v>63</v>
      </c>
      <c r="B309" s="29" t="s">
        <v>630</v>
      </c>
      <c r="C309" s="8" t="s">
        <v>919</v>
      </c>
      <c r="D309" s="8" t="s">
        <v>935</v>
      </c>
      <c r="E309" s="8" t="s">
        <v>936</v>
      </c>
      <c r="F309" s="8"/>
      <c r="G309" s="8" t="s">
        <v>105</v>
      </c>
      <c r="H309" s="8" t="s">
        <v>937</v>
      </c>
      <c r="I309" s="9">
        <v>1</v>
      </c>
      <c r="J309" s="8"/>
      <c r="K309" s="8"/>
      <c r="L309" s="8"/>
      <c r="M309" s="8"/>
      <c r="N309" s="8"/>
      <c r="O309" s="8"/>
      <c r="P309" s="80"/>
      <c r="R309" s="38"/>
      <c r="S309" s="8"/>
      <c r="T309" s="8"/>
      <c r="U309" s="8"/>
      <c r="V309" s="8"/>
      <c r="W309" s="8"/>
      <c r="X309" s="8"/>
      <c r="Y309" s="8"/>
      <c r="Z309" s="8"/>
      <c r="AA309" s="8"/>
    </row>
    <row r="310" spans="1:27" ht="56.25" x14ac:dyDescent="0.25">
      <c r="A310" s="8" t="s">
        <v>63</v>
      </c>
      <c r="B310" s="29" t="s">
        <v>630</v>
      </c>
      <c r="C310" s="8" t="s">
        <v>919</v>
      </c>
      <c r="D310" s="8" t="s">
        <v>938</v>
      </c>
      <c r="E310" s="8" t="s">
        <v>939</v>
      </c>
      <c r="F310" s="8"/>
      <c r="G310" s="8" t="s">
        <v>105</v>
      </c>
      <c r="H310" s="8" t="s">
        <v>937</v>
      </c>
      <c r="I310" s="9">
        <v>1</v>
      </c>
      <c r="J310" s="8"/>
      <c r="K310" s="8"/>
      <c r="L310" s="8"/>
      <c r="M310" s="8"/>
      <c r="N310" s="8"/>
      <c r="O310" s="8"/>
      <c r="P310" s="80"/>
      <c r="R310" s="38"/>
      <c r="S310" s="8"/>
      <c r="T310" s="8"/>
      <c r="U310" s="8"/>
      <c r="V310" s="8"/>
      <c r="W310" s="8"/>
      <c r="X310" s="8"/>
      <c r="Y310" s="8"/>
      <c r="Z310" s="8"/>
      <c r="AA310" s="8"/>
    </row>
    <row r="311" spans="1:27" ht="56.25" x14ac:dyDescent="0.25">
      <c r="A311" s="8" t="s">
        <v>63</v>
      </c>
      <c r="B311" s="29" t="s">
        <v>630</v>
      </c>
      <c r="C311" s="8" t="s">
        <v>940</v>
      </c>
      <c r="D311" s="8" t="s">
        <v>941</v>
      </c>
      <c r="E311" s="8" t="s">
        <v>942</v>
      </c>
      <c r="F311" s="8"/>
      <c r="G311" s="8" t="s">
        <v>105</v>
      </c>
      <c r="H311" s="8" t="s">
        <v>778</v>
      </c>
      <c r="I311" s="9">
        <v>1</v>
      </c>
      <c r="J311" s="8"/>
      <c r="K311" s="8"/>
      <c r="L311" s="8"/>
      <c r="M311" s="8"/>
      <c r="N311" s="8"/>
      <c r="O311" s="8"/>
      <c r="P311" s="80"/>
      <c r="R311" s="38"/>
      <c r="S311" s="8"/>
      <c r="T311" s="8"/>
      <c r="U311" s="8"/>
      <c r="V311" s="8"/>
      <c r="W311" s="8"/>
      <c r="X311" s="8"/>
      <c r="Y311" s="8"/>
      <c r="Z311" s="8"/>
      <c r="AA311" s="8"/>
    </row>
    <row r="312" spans="1:27" ht="56.25" x14ac:dyDescent="0.25">
      <c r="A312" s="8" t="s">
        <v>63</v>
      </c>
      <c r="B312" s="29" t="s">
        <v>630</v>
      </c>
      <c r="C312" s="8" t="s">
        <v>940</v>
      </c>
      <c r="D312" s="8" t="s">
        <v>943</v>
      </c>
      <c r="E312" s="8" t="s">
        <v>942</v>
      </c>
      <c r="F312" s="8"/>
      <c r="G312" s="8" t="s">
        <v>105</v>
      </c>
      <c r="H312" s="8" t="s">
        <v>471</v>
      </c>
      <c r="I312" s="9">
        <v>1</v>
      </c>
      <c r="J312" s="8"/>
      <c r="K312" s="8"/>
      <c r="L312" s="8"/>
      <c r="M312" s="8"/>
      <c r="N312" s="8"/>
      <c r="O312" s="8"/>
      <c r="P312" s="80"/>
      <c r="R312" s="38"/>
      <c r="S312" s="8"/>
      <c r="T312" s="8"/>
      <c r="U312" s="8"/>
      <c r="V312" s="8"/>
      <c r="W312" s="8"/>
      <c r="X312" s="8"/>
      <c r="Y312" s="8"/>
      <c r="Z312" s="8"/>
      <c r="AA312" s="8"/>
    </row>
    <row r="313" spans="1:27" ht="78.75" x14ac:dyDescent="0.25">
      <c r="A313" s="8" t="s">
        <v>63</v>
      </c>
      <c r="B313" s="29" t="s">
        <v>630</v>
      </c>
      <c r="C313" s="8" t="s">
        <v>944</v>
      </c>
      <c r="D313" s="8" t="s">
        <v>945</v>
      </c>
      <c r="E313" s="8" t="s">
        <v>946</v>
      </c>
      <c r="F313" s="8"/>
      <c r="G313" s="8" t="s">
        <v>105</v>
      </c>
      <c r="H313" s="8" t="s">
        <v>666</v>
      </c>
      <c r="I313" s="9">
        <v>1</v>
      </c>
      <c r="J313" s="8"/>
      <c r="K313" s="8"/>
      <c r="L313" s="8"/>
      <c r="M313" s="8"/>
      <c r="N313" s="8"/>
      <c r="O313" s="8"/>
      <c r="P313" s="80"/>
      <c r="R313" s="38"/>
      <c r="S313" s="8"/>
      <c r="T313" s="8"/>
      <c r="U313" s="8"/>
      <c r="V313" s="8"/>
      <c r="W313" s="8"/>
      <c r="X313" s="8"/>
      <c r="Y313" s="8"/>
      <c r="Z313" s="8"/>
      <c r="AA313" s="8"/>
    </row>
    <row r="314" spans="1:27" ht="78.75" x14ac:dyDescent="0.25">
      <c r="A314" s="8" t="s">
        <v>63</v>
      </c>
      <c r="B314" s="29" t="s">
        <v>630</v>
      </c>
      <c r="C314" s="8" t="s">
        <v>944</v>
      </c>
      <c r="D314" s="8" t="s">
        <v>947</v>
      </c>
      <c r="E314" s="8" t="s">
        <v>948</v>
      </c>
      <c r="F314" s="8"/>
      <c r="G314" s="8" t="s">
        <v>105</v>
      </c>
      <c r="H314" s="8" t="s">
        <v>785</v>
      </c>
      <c r="I314" s="9">
        <v>0.5</v>
      </c>
      <c r="J314" s="8"/>
      <c r="K314" s="8"/>
      <c r="L314" s="8"/>
      <c r="M314" s="8"/>
      <c r="N314" s="8"/>
      <c r="O314" s="8"/>
      <c r="P314" s="80"/>
      <c r="R314" s="38"/>
      <c r="S314" s="8"/>
      <c r="T314" s="8"/>
      <c r="U314" s="8"/>
      <c r="V314" s="8"/>
      <c r="W314" s="8"/>
      <c r="X314" s="8"/>
      <c r="Y314" s="8"/>
      <c r="Z314" s="8"/>
      <c r="AA314" s="8"/>
    </row>
    <row r="315" spans="1:27" ht="78.75" hidden="1" x14ac:dyDescent="0.25">
      <c r="A315" s="8" t="s">
        <v>63</v>
      </c>
      <c r="B315" s="29" t="s">
        <v>630</v>
      </c>
      <c r="C315" s="8" t="s">
        <v>944</v>
      </c>
      <c r="D315" s="8" t="s">
        <v>949</v>
      </c>
      <c r="E315" s="8" t="s">
        <v>950</v>
      </c>
      <c r="F315" s="8"/>
      <c r="G315" s="8" t="s">
        <v>101</v>
      </c>
      <c r="H315" s="8" t="s">
        <v>788</v>
      </c>
      <c r="I315" s="9">
        <v>0.5</v>
      </c>
      <c r="J315" s="8"/>
      <c r="K315" s="8"/>
      <c r="L315" s="8"/>
      <c r="M315" s="8"/>
      <c r="N315" s="8"/>
      <c r="O315" s="8"/>
      <c r="P315" s="80"/>
      <c r="R315" s="38"/>
      <c r="S315" s="8"/>
      <c r="T315" s="8"/>
      <c r="U315" s="8"/>
      <c r="V315" s="8"/>
      <c r="W315" s="8"/>
      <c r="X315" s="8"/>
      <c r="Y315" s="8"/>
      <c r="Z315" s="8"/>
      <c r="AA315" s="8"/>
    </row>
    <row r="316" spans="1:27" ht="94.5" x14ac:dyDescent="0.25">
      <c r="A316" s="8" t="s">
        <v>63</v>
      </c>
      <c r="B316" s="29" t="s">
        <v>630</v>
      </c>
      <c r="C316" s="8" t="s">
        <v>951</v>
      </c>
      <c r="D316" s="8" t="s">
        <v>952</v>
      </c>
      <c r="E316" s="8" t="s">
        <v>953</v>
      </c>
      <c r="F316" s="8"/>
      <c r="G316" s="8" t="s">
        <v>105</v>
      </c>
      <c r="H316" s="8" t="s">
        <v>954</v>
      </c>
      <c r="I316" s="9">
        <v>0.5</v>
      </c>
      <c r="J316" s="8"/>
      <c r="K316" s="8"/>
      <c r="L316" s="8"/>
      <c r="M316" s="8"/>
      <c r="N316" s="8"/>
      <c r="O316" s="8"/>
      <c r="P316" s="80"/>
      <c r="R316" s="38"/>
      <c r="S316" s="8"/>
      <c r="T316" s="8"/>
      <c r="U316" s="8"/>
      <c r="V316" s="8"/>
      <c r="W316" s="8"/>
      <c r="X316" s="8"/>
      <c r="Y316" s="8"/>
      <c r="Z316" s="8"/>
      <c r="AA316" s="8"/>
    </row>
    <row r="317" spans="1:27" ht="94.5" x14ac:dyDescent="0.25">
      <c r="A317" s="8" t="s">
        <v>63</v>
      </c>
      <c r="B317" s="29" t="s">
        <v>630</v>
      </c>
      <c r="C317" s="8" t="s">
        <v>951</v>
      </c>
      <c r="D317" s="8" t="s">
        <v>955</v>
      </c>
      <c r="E317" s="8" t="s">
        <v>956</v>
      </c>
      <c r="F317" s="8"/>
      <c r="G317" s="8" t="s">
        <v>105</v>
      </c>
      <c r="H317" s="8" t="s">
        <v>902</v>
      </c>
      <c r="I317" s="9">
        <v>0.5</v>
      </c>
      <c r="J317" s="8"/>
      <c r="K317" s="8"/>
      <c r="L317" s="8"/>
      <c r="M317" s="8"/>
      <c r="N317" s="8"/>
      <c r="O317" s="8"/>
      <c r="P317" s="80"/>
      <c r="R317" s="38"/>
      <c r="S317" s="8"/>
      <c r="T317" s="8"/>
      <c r="U317" s="8"/>
      <c r="V317" s="8"/>
      <c r="W317" s="8"/>
      <c r="X317" s="8"/>
      <c r="Y317" s="8"/>
      <c r="Z317" s="8"/>
      <c r="AA317" s="8"/>
    </row>
    <row r="318" spans="1:27" ht="63" x14ac:dyDescent="0.25">
      <c r="A318" s="8" t="s">
        <v>63</v>
      </c>
      <c r="B318" s="29" t="s">
        <v>630</v>
      </c>
      <c r="C318" s="8" t="s">
        <v>951</v>
      </c>
      <c r="D318" s="8" t="s">
        <v>957</v>
      </c>
      <c r="E318" s="8" t="s">
        <v>958</v>
      </c>
      <c r="F318" s="8"/>
      <c r="G318" s="8" t="s">
        <v>105</v>
      </c>
      <c r="H318" s="8" t="s">
        <v>959</v>
      </c>
      <c r="I318" s="9">
        <v>0.5</v>
      </c>
      <c r="J318" s="8"/>
      <c r="K318" s="8"/>
      <c r="L318" s="8"/>
      <c r="M318" s="8"/>
      <c r="N318" s="8"/>
      <c r="O318" s="8"/>
      <c r="P318" s="80"/>
      <c r="R318" s="38"/>
      <c r="S318" s="8"/>
      <c r="T318" s="8"/>
      <c r="U318" s="8"/>
      <c r="V318" s="8"/>
      <c r="W318" s="8"/>
      <c r="X318" s="8"/>
      <c r="Y318" s="8"/>
      <c r="Z318" s="8"/>
      <c r="AA318" s="8"/>
    </row>
    <row r="319" spans="1:27" x14ac:dyDescent="0.25">
      <c r="A319" s="133" t="s">
        <v>960</v>
      </c>
      <c r="B319" s="134"/>
      <c r="C319" s="135"/>
      <c r="D319" s="135"/>
      <c r="E319" s="135"/>
      <c r="F319" s="135"/>
      <c r="G319" s="135"/>
      <c r="H319" s="135"/>
      <c r="I319" s="136"/>
      <c r="J319" s="135"/>
      <c r="K319" s="135"/>
      <c r="L319" s="135"/>
      <c r="M319" s="135"/>
      <c r="N319" s="135"/>
      <c r="O319" s="135"/>
      <c r="P319" s="137"/>
      <c r="Q319" s="138"/>
      <c r="R319" s="139"/>
      <c r="S319" s="135"/>
      <c r="T319" s="135"/>
      <c r="U319" s="135"/>
      <c r="V319" s="135"/>
      <c r="W319" s="135"/>
      <c r="X319" s="135"/>
      <c r="Y319" s="135"/>
      <c r="Z319" s="135"/>
      <c r="AA319" s="135"/>
    </row>
    <row r="320" spans="1:27" ht="63" x14ac:dyDescent="0.25">
      <c r="A320" s="8" t="s">
        <v>65</v>
      </c>
      <c r="B320" s="31" t="s">
        <v>97</v>
      </c>
      <c r="C320" s="18" t="s">
        <v>961</v>
      </c>
      <c r="D320" s="18" t="s">
        <v>962</v>
      </c>
      <c r="E320" s="18" t="s">
        <v>963</v>
      </c>
      <c r="F320" s="8"/>
      <c r="G320" s="24" t="s">
        <v>105</v>
      </c>
      <c r="H320" s="24" t="s">
        <v>964</v>
      </c>
      <c r="I320" s="24" t="s">
        <v>528</v>
      </c>
      <c r="J320" s="20"/>
      <c r="K320" s="20"/>
      <c r="L320" s="20"/>
      <c r="M320" s="20"/>
      <c r="N320" s="20"/>
      <c r="O320" s="20"/>
      <c r="P320" s="80"/>
      <c r="R320" s="39"/>
      <c r="S320" s="20"/>
      <c r="T320" s="20"/>
      <c r="U320" s="20"/>
      <c r="V320" s="20"/>
      <c r="W320" s="20"/>
      <c r="X320" s="20"/>
      <c r="Y320" s="20"/>
      <c r="Z320" s="20"/>
      <c r="AA320" s="20"/>
    </row>
    <row r="321" spans="1:51" ht="63" x14ac:dyDescent="0.25">
      <c r="A321" s="8" t="s">
        <v>65</v>
      </c>
      <c r="B321" s="31" t="s">
        <v>97</v>
      </c>
      <c r="C321" s="18" t="s">
        <v>961</v>
      </c>
      <c r="D321" s="18" t="s">
        <v>965</v>
      </c>
      <c r="E321" s="91" t="s">
        <v>966</v>
      </c>
      <c r="F321" s="8"/>
      <c r="G321" s="18" t="s">
        <v>105</v>
      </c>
      <c r="H321" s="18" t="s">
        <v>964</v>
      </c>
      <c r="I321" s="18" t="s">
        <v>528</v>
      </c>
      <c r="J321" s="8"/>
      <c r="K321" s="8"/>
      <c r="L321" s="8"/>
      <c r="M321" s="8"/>
      <c r="N321" s="8"/>
      <c r="O321" s="8"/>
      <c r="P321" s="80"/>
      <c r="R321" s="38"/>
      <c r="S321" s="8"/>
      <c r="T321" s="8"/>
      <c r="U321" s="8"/>
      <c r="V321" s="8"/>
      <c r="W321" s="8"/>
      <c r="X321" s="8"/>
      <c r="Y321" s="8"/>
      <c r="Z321" s="8"/>
      <c r="AA321" s="8"/>
    </row>
    <row r="322" spans="1:51" ht="63" x14ac:dyDescent="0.25">
      <c r="A322" s="8" t="s">
        <v>65</v>
      </c>
      <c r="B322" s="31" t="s">
        <v>97</v>
      </c>
      <c r="C322" s="18" t="s">
        <v>961</v>
      </c>
      <c r="D322" s="18" t="s">
        <v>967</v>
      </c>
      <c r="E322" s="91" t="s">
        <v>968</v>
      </c>
      <c r="F322" s="8"/>
      <c r="G322" s="18" t="s">
        <v>105</v>
      </c>
      <c r="H322" s="18" t="s">
        <v>964</v>
      </c>
      <c r="I322" s="18" t="s">
        <v>528</v>
      </c>
      <c r="J322" s="8"/>
      <c r="K322" s="8"/>
      <c r="L322" s="8"/>
      <c r="M322" s="8"/>
      <c r="N322" s="8"/>
      <c r="O322" s="8"/>
      <c r="P322" s="80"/>
      <c r="R322" s="38"/>
      <c r="S322" s="8"/>
      <c r="T322" s="8"/>
      <c r="U322" s="8"/>
      <c r="V322" s="8"/>
      <c r="W322" s="8"/>
      <c r="X322" s="8"/>
      <c r="Y322" s="8"/>
      <c r="Z322" s="8"/>
      <c r="AA322" s="8"/>
    </row>
    <row r="323" spans="1:51" ht="63" x14ac:dyDescent="0.25">
      <c r="A323" s="8" t="s">
        <v>65</v>
      </c>
      <c r="B323" s="31" t="s">
        <v>97</v>
      </c>
      <c r="C323" s="18" t="s">
        <v>961</v>
      </c>
      <c r="D323" s="18" t="s">
        <v>969</v>
      </c>
      <c r="E323" s="91" t="s">
        <v>970</v>
      </c>
      <c r="F323" s="8"/>
      <c r="G323" s="18" t="s">
        <v>105</v>
      </c>
      <c r="H323" s="18" t="s">
        <v>964</v>
      </c>
      <c r="I323" s="18" t="s">
        <v>528</v>
      </c>
      <c r="J323" s="8"/>
      <c r="K323" s="8"/>
      <c r="L323" s="8"/>
      <c r="M323" s="8"/>
      <c r="N323" s="8"/>
      <c r="O323" s="8"/>
      <c r="P323" s="80"/>
      <c r="R323" s="38"/>
      <c r="S323" s="8"/>
      <c r="T323" s="8"/>
      <c r="U323" s="8"/>
      <c r="V323" s="8"/>
      <c r="W323" s="8"/>
      <c r="X323" s="8"/>
      <c r="Y323" s="8"/>
      <c r="Z323" s="8"/>
      <c r="AA323" s="8"/>
    </row>
    <row r="324" spans="1:51" ht="63" x14ac:dyDescent="0.25">
      <c r="A324" s="8" t="s">
        <v>65</v>
      </c>
      <c r="B324" s="31" t="s">
        <v>97</v>
      </c>
      <c r="C324" s="18" t="s">
        <v>971</v>
      </c>
      <c r="D324" s="18" t="s">
        <v>972</v>
      </c>
      <c r="E324" s="18" t="s">
        <v>973</v>
      </c>
      <c r="F324" s="8"/>
      <c r="G324" s="24" t="s">
        <v>105</v>
      </c>
      <c r="H324" s="20"/>
      <c r="I324" s="20"/>
      <c r="J324" s="20"/>
      <c r="K324" s="20"/>
      <c r="L324" s="20"/>
      <c r="M324" s="20"/>
      <c r="N324" s="20"/>
      <c r="O324" s="20"/>
      <c r="P324" s="80"/>
      <c r="R324" s="39"/>
      <c r="S324" s="20"/>
      <c r="T324" s="20"/>
      <c r="U324" s="20"/>
      <c r="V324" s="20"/>
      <c r="W324" s="20"/>
      <c r="X324" s="20"/>
      <c r="Y324" s="20"/>
      <c r="Z324" s="20"/>
      <c r="AA324" s="20"/>
    </row>
    <row r="325" spans="1:51" ht="78.75" x14ac:dyDescent="0.25">
      <c r="A325" s="8" t="s">
        <v>65</v>
      </c>
      <c r="B325" s="31" t="s">
        <v>97</v>
      </c>
      <c r="C325" s="18" t="s">
        <v>971</v>
      </c>
      <c r="D325" s="18" t="s">
        <v>974</v>
      </c>
      <c r="E325" s="91" t="s">
        <v>975</v>
      </c>
      <c r="F325" s="8"/>
      <c r="G325" s="18" t="s">
        <v>105</v>
      </c>
      <c r="H325" s="18" t="s">
        <v>536</v>
      </c>
      <c r="I325" s="18" t="s">
        <v>976</v>
      </c>
      <c r="J325" s="8"/>
      <c r="K325" s="8"/>
      <c r="L325" s="8"/>
      <c r="M325" s="8"/>
      <c r="N325" s="8"/>
      <c r="O325" s="8"/>
      <c r="P325" s="80"/>
      <c r="R325" s="38"/>
      <c r="S325" s="8"/>
      <c r="T325" s="8"/>
      <c r="U325" s="8"/>
      <c r="V325" s="8"/>
      <c r="W325" s="8"/>
      <c r="X325" s="8"/>
      <c r="Y325" s="8"/>
      <c r="Z325" s="8"/>
      <c r="AA325" s="8"/>
    </row>
    <row r="326" spans="1:51" ht="78.75" x14ac:dyDescent="0.25">
      <c r="A326" s="8" t="s">
        <v>65</v>
      </c>
      <c r="B326" s="31" t="s">
        <v>97</v>
      </c>
      <c r="C326" s="18" t="s">
        <v>971</v>
      </c>
      <c r="D326" s="18" t="s">
        <v>977</v>
      </c>
      <c r="E326" s="91" t="s">
        <v>978</v>
      </c>
      <c r="F326" s="8"/>
      <c r="G326" s="18" t="s">
        <v>105</v>
      </c>
      <c r="H326" s="18" t="s">
        <v>536</v>
      </c>
      <c r="I326" s="18" t="s">
        <v>976</v>
      </c>
      <c r="J326" s="8"/>
      <c r="K326" s="8"/>
      <c r="L326" s="8"/>
      <c r="M326" s="8"/>
      <c r="N326" s="8"/>
      <c r="O326" s="8"/>
      <c r="P326" s="80"/>
      <c r="R326" s="38"/>
      <c r="S326" s="8"/>
      <c r="T326" s="8"/>
      <c r="U326" s="8"/>
      <c r="V326" s="8"/>
      <c r="W326" s="8"/>
      <c r="X326" s="8"/>
      <c r="Y326" s="8"/>
      <c r="Z326" s="8"/>
      <c r="AA326" s="8"/>
    </row>
    <row r="327" spans="1:51" ht="78.75" x14ac:dyDescent="0.25">
      <c r="A327" s="8" t="s">
        <v>65</v>
      </c>
      <c r="B327" s="31" t="s">
        <v>97</v>
      </c>
      <c r="C327" s="18" t="s">
        <v>971</v>
      </c>
      <c r="D327" s="18" t="s">
        <v>979</v>
      </c>
      <c r="E327" s="91" t="s">
        <v>980</v>
      </c>
      <c r="F327" s="8"/>
      <c r="G327" s="18" t="s">
        <v>105</v>
      </c>
      <c r="H327" s="18" t="s">
        <v>536</v>
      </c>
      <c r="I327" s="18" t="s">
        <v>976</v>
      </c>
      <c r="J327" s="8"/>
      <c r="K327" s="8"/>
      <c r="L327" s="8"/>
      <c r="M327" s="8"/>
      <c r="N327" s="8"/>
      <c r="O327" s="8"/>
      <c r="P327" s="80"/>
      <c r="R327" s="38"/>
      <c r="S327" s="8"/>
      <c r="T327" s="8"/>
      <c r="U327" s="8"/>
      <c r="V327" s="8"/>
      <c r="W327" s="8"/>
      <c r="X327" s="8"/>
      <c r="Y327" s="8"/>
      <c r="Z327" s="8"/>
      <c r="AA327" s="8"/>
    </row>
    <row r="328" spans="1:51" ht="78.75" x14ac:dyDescent="0.25">
      <c r="A328" s="8" t="s">
        <v>65</v>
      </c>
      <c r="B328" s="31" t="s">
        <v>97</v>
      </c>
      <c r="C328" s="18" t="s">
        <v>971</v>
      </c>
      <c r="D328" s="18" t="s">
        <v>981</v>
      </c>
      <c r="E328" s="91" t="s">
        <v>982</v>
      </c>
      <c r="F328" s="8"/>
      <c r="G328" s="18" t="s">
        <v>105</v>
      </c>
      <c r="H328" s="18" t="s">
        <v>536</v>
      </c>
      <c r="I328" s="18" t="s">
        <v>976</v>
      </c>
      <c r="J328" s="8"/>
      <c r="K328" s="8"/>
      <c r="L328" s="8"/>
      <c r="M328" s="8"/>
      <c r="N328" s="8"/>
      <c r="O328" s="8"/>
      <c r="P328" s="80"/>
      <c r="R328" s="38"/>
      <c r="S328" s="8"/>
      <c r="T328" s="8"/>
      <c r="U328" s="8"/>
      <c r="V328" s="8"/>
      <c r="W328" s="8"/>
      <c r="X328" s="8"/>
      <c r="Y328" s="8"/>
      <c r="Z328" s="8"/>
      <c r="AA328" s="8"/>
    </row>
    <row r="329" spans="1:51" ht="111.6" customHeight="1" x14ac:dyDescent="0.25">
      <c r="A329" s="8" t="s">
        <v>65</v>
      </c>
      <c r="B329" s="31" t="s">
        <v>97</v>
      </c>
      <c r="C329" s="18" t="s">
        <v>971</v>
      </c>
      <c r="D329" s="18" t="s">
        <v>983</v>
      </c>
      <c r="E329" s="18" t="s">
        <v>984</v>
      </c>
      <c r="F329" s="8"/>
      <c r="G329" s="18" t="s">
        <v>105</v>
      </c>
      <c r="H329" s="18" t="s">
        <v>568</v>
      </c>
      <c r="I329" s="18" t="s">
        <v>569</v>
      </c>
      <c r="J329" s="8"/>
      <c r="K329" s="8"/>
      <c r="L329" s="8"/>
      <c r="M329" s="8"/>
      <c r="N329" s="8"/>
      <c r="O329" s="8"/>
      <c r="P329" s="80"/>
      <c r="R329" s="38"/>
      <c r="S329" s="8"/>
      <c r="T329" s="8"/>
      <c r="U329" s="8"/>
      <c r="V329" s="8"/>
      <c r="W329" s="8"/>
      <c r="X329" s="8"/>
      <c r="Y329" s="8"/>
      <c r="Z329" s="8"/>
      <c r="AA329" s="8"/>
    </row>
    <row r="330" spans="1:51" ht="67.900000000000006" customHeight="1" x14ac:dyDescent="0.25">
      <c r="A330" s="8" t="s">
        <v>65</v>
      </c>
      <c r="B330" s="31" t="s">
        <v>97</v>
      </c>
      <c r="C330" s="18" t="s">
        <v>971</v>
      </c>
      <c r="D330" s="18" t="s">
        <v>985</v>
      </c>
      <c r="E330" s="18" t="s">
        <v>986</v>
      </c>
      <c r="F330" s="8"/>
      <c r="G330" s="18" t="s">
        <v>105</v>
      </c>
      <c r="H330" s="18" t="s">
        <v>987</v>
      </c>
      <c r="I330" s="23">
        <v>1</v>
      </c>
      <c r="J330" s="8"/>
      <c r="K330" s="8"/>
      <c r="L330" s="8"/>
      <c r="M330" s="8"/>
      <c r="N330" s="8"/>
      <c r="O330" s="8"/>
      <c r="P330" s="80"/>
      <c r="R330" s="38"/>
      <c r="S330" s="8"/>
      <c r="T330" s="8"/>
      <c r="U330" s="8"/>
      <c r="V330" s="8"/>
      <c r="W330" s="8"/>
      <c r="X330" s="8"/>
      <c r="Y330" s="8"/>
      <c r="Z330" s="8"/>
      <c r="AA330" s="8"/>
    </row>
    <row r="331" spans="1:51" ht="51" customHeight="1" x14ac:dyDescent="0.25">
      <c r="A331" s="8" t="s">
        <v>65</v>
      </c>
      <c r="B331" s="31" t="s">
        <v>97</v>
      </c>
      <c r="C331" s="18" t="s">
        <v>971</v>
      </c>
      <c r="D331" s="18" t="s">
        <v>988</v>
      </c>
      <c r="E331" s="18" t="s">
        <v>989</v>
      </c>
      <c r="F331" s="8"/>
      <c r="G331" s="18" t="s">
        <v>105</v>
      </c>
      <c r="H331" s="18" t="s">
        <v>987</v>
      </c>
      <c r="I331" s="23">
        <v>1</v>
      </c>
      <c r="J331" s="8"/>
      <c r="K331" s="8"/>
      <c r="L331" s="8"/>
      <c r="M331" s="8"/>
      <c r="N331" s="8"/>
      <c r="O331" s="8"/>
      <c r="P331" s="80"/>
      <c r="R331" s="38"/>
      <c r="S331" s="8"/>
      <c r="T331" s="8"/>
      <c r="U331" s="8"/>
      <c r="V331" s="8"/>
      <c r="W331" s="8"/>
      <c r="X331" s="8"/>
      <c r="Y331" s="8"/>
      <c r="Z331" s="8"/>
      <c r="AA331" s="8"/>
    </row>
    <row r="332" spans="1:51" s="5" customFormat="1" ht="31.5" hidden="1" x14ac:dyDescent="0.25">
      <c r="A332" s="20" t="s">
        <v>65</v>
      </c>
      <c r="B332" s="32" t="s">
        <v>97</v>
      </c>
      <c r="C332" s="24" t="s">
        <v>990</v>
      </c>
      <c r="D332" s="19" t="s">
        <v>625</v>
      </c>
      <c r="E332" s="24" t="s">
        <v>625</v>
      </c>
      <c r="F332" s="24" t="s">
        <v>625</v>
      </c>
      <c r="G332" s="19" t="s">
        <v>625</v>
      </c>
      <c r="H332" s="19" t="s">
        <v>625</v>
      </c>
      <c r="I332" s="19" t="s">
        <v>625</v>
      </c>
      <c r="J332" s="19" t="s">
        <v>625</v>
      </c>
      <c r="K332" s="19" t="s">
        <v>625</v>
      </c>
      <c r="L332" s="19" t="s">
        <v>625</v>
      </c>
      <c r="M332" s="19" t="s">
        <v>625</v>
      </c>
      <c r="N332" s="19" t="s">
        <v>625</v>
      </c>
      <c r="O332" s="19" t="s">
        <v>625</v>
      </c>
      <c r="P332" s="19" t="s">
        <v>625</v>
      </c>
      <c r="Q332" s="48"/>
      <c r="R332" s="44" t="s">
        <v>625</v>
      </c>
      <c r="S332" s="19" t="s">
        <v>625</v>
      </c>
      <c r="T332" s="19" t="s">
        <v>625</v>
      </c>
      <c r="U332" s="19"/>
      <c r="V332" s="19" t="s">
        <v>625</v>
      </c>
      <c r="W332" s="19" t="s">
        <v>625</v>
      </c>
      <c r="X332" s="19" t="s">
        <v>625</v>
      </c>
      <c r="Y332" s="19" t="s">
        <v>625</v>
      </c>
      <c r="Z332" s="19" t="s">
        <v>625</v>
      </c>
      <c r="AA332" s="19" t="s">
        <v>625</v>
      </c>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customHeight="1" x14ac:dyDescent="0.25">
      <c r="A333" s="8" t="s">
        <v>65</v>
      </c>
      <c r="B333" s="31" t="s">
        <v>238</v>
      </c>
      <c r="C333" s="18" t="s">
        <v>991</v>
      </c>
      <c r="D333" s="18" t="s">
        <v>992</v>
      </c>
      <c r="E333" s="18" t="s">
        <v>993</v>
      </c>
      <c r="F333" s="8"/>
      <c r="G333" s="18" t="s">
        <v>105</v>
      </c>
      <c r="H333" s="18" t="s">
        <v>994</v>
      </c>
      <c r="I333" s="23">
        <v>1</v>
      </c>
      <c r="J333" s="8"/>
      <c r="K333" s="8"/>
      <c r="L333" s="8"/>
      <c r="M333" s="8"/>
      <c r="N333" s="8"/>
      <c r="O333" s="8"/>
      <c r="P333" s="80"/>
      <c r="R333" s="38"/>
      <c r="S333" s="8"/>
      <c r="T333" s="8"/>
      <c r="U333" s="8"/>
      <c r="V333" s="8"/>
      <c r="W333" s="8"/>
      <c r="X333" s="8"/>
      <c r="Y333" s="8"/>
      <c r="Z333" s="8"/>
      <c r="AA333" s="8"/>
    </row>
    <row r="334" spans="1:51" ht="34.15" customHeight="1" x14ac:dyDescent="0.25">
      <c r="A334" s="8" t="s">
        <v>65</v>
      </c>
      <c r="B334" s="31" t="s">
        <v>238</v>
      </c>
      <c r="C334" s="18" t="s">
        <v>995</v>
      </c>
      <c r="D334" s="18" t="s">
        <v>996</v>
      </c>
      <c r="E334" s="18" t="s">
        <v>997</v>
      </c>
      <c r="F334" s="8"/>
      <c r="G334" s="18" t="s">
        <v>105</v>
      </c>
      <c r="H334" s="18" t="s">
        <v>998</v>
      </c>
      <c r="I334" s="23">
        <v>1</v>
      </c>
      <c r="J334" s="8"/>
      <c r="K334" s="8"/>
      <c r="L334" s="8"/>
      <c r="M334" s="8"/>
      <c r="N334" s="8"/>
      <c r="O334" s="8"/>
      <c r="P334" s="80"/>
      <c r="R334" s="38"/>
      <c r="S334" s="8"/>
      <c r="T334" s="8"/>
      <c r="U334" s="8"/>
      <c r="V334" s="8"/>
      <c r="W334" s="8"/>
      <c r="X334" s="8"/>
      <c r="Y334" s="8"/>
      <c r="Z334" s="8"/>
      <c r="AA334" s="8"/>
    </row>
    <row r="335" spans="1:51" s="5" customFormat="1" ht="47.25" hidden="1" x14ac:dyDescent="0.25">
      <c r="A335" s="20" t="s">
        <v>65</v>
      </c>
      <c r="B335" s="32" t="s">
        <v>238</v>
      </c>
      <c r="C335" s="24" t="s">
        <v>999</v>
      </c>
      <c r="D335" s="19" t="s">
        <v>625</v>
      </c>
      <c r="E335" s="24" t="s">
        <v>625</v>
      </c>
      <c r="F335" s="24" t="s">
        <v>625</v>
      </c>
      <c r="G335" s="19" t="s">
        <v>625</v>
      </c>
      <c r="H335" s="19" t="s">
        <v>625</v>
      </c>
      <c r="I335" s="19" t="s">
        <v>625</v>
      </c>
      <c r="J335" s="19" t="s">
        <v>625</v>
      </c>
      <c r="K335" s="19" t="s">
        <v>625</v>
      </c>
      <c r="L335" s="19" t="s">
        <v>625</v>
      </c>
      <c r="M335" s="19" t="s">
        <v>625</v>
      </c>
      <c r="N335" s="19" t="s">
        <v>625</v>
      </c>
      <c r="O335" s="19" t="s">
        <v>625</v>
      </c>
      <c r="P335" s="19" t="s">
        <v>625</v>
      </c>
      <c r="Q335" s="48"/>
      <c r="R335" s="44" t="s">
        <v>625</v>
      </c>
      <c r="S335" s="19" t="s">
        <v>625</v>
      </c>
      <c r="T335" s="19" t="s">
        <v>625</v>
      </c>
      <c r="U335" s="19"/>
      <c r="V335" s="19" t="s">
        <v>625</v>
      </c>
      <c r="W335" s="19" t="s">
        <v>625</v>
      </c>
      <c r="X335" s="19" t="s">
        <v>625</v>
      </c>
      <c r="Y335" s="19" t="s">
        <v>625</v>
      </c>
      <c r="Z335" s="19" t="s">
        <v>625</v>
      </c>
      <c r="AA335" s="19" t="s">
        <v>625</v>
      </c>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x14ac:dyDescent="0.25">
      <c r="A336" s="8" t="s">
        <v>65</v>
      </c>
      <c r="B336" s="31" t="s">
        <v>238</v>
      </c>
      <c r="C336" s="18" t="s">
        <v>1000</v>
      </c>
      <c r="D336" s="18" t="s">
        <v>1001</v>
      </c>
      <c r="E336" s="18" t="s">
        <v>1002</v>
      </c>
      <c r="F336" s="8"/>
      <c r="G336" s="18" t="s">
        <v>105</v>
      </c>
      <c r="H336" s="18" t="s">
        <v>1003</v>
      </c>
      <c r="I336" s="18" t="s">
        <v>714</v>
      </c>
      <c r="J336" s="8"/>
      <c r="K336" s="8"/>
      <c r="L336" s="8"/>
      <c r="M336" s="8"/>
      <c r="N336" s="8"/>
      <c r="O336" s="8"/>
      <c r="P336" s="80"/>
      <c r="R336" s="38"/>
      <c r="S336" s="8"/>
      <c r="T336" s="8"/>
      <c r="U336" s="8"/>
      <c r="V336" s="8"/>
      <c r="W336" s="8"/>
      <c r="X336" s="8"/>
      <c r="Y336" s="8"/>
      <c r="Z336" s="8"/>
      <c r="AA336" s="8"/>
    </row>
    <row r="337" spans="1:51" ht="49.9" customHeight="1" x14ac:dyDescent="0.25">
      <c r="A337" s="8" t="s">
        <v>65</v>
      </c>
      <c r="B337" s="31" t="s">
        <v>238</v>
      </c>
      <c r="C337" s="18" t="s">
        <v>1000</v>
      </c>
      <c r="D337" s="18" t="s">
        <v>1004</v>
      </c>
      <c r="E337" s="18" t="s">
        <v>1005</v>
      </c>
      <c r="F337" s="8"/>
      <c r="G337" s="18" t="s">
        <v>105</v>
      </c>
      <c r="H337" s="18" t="s">
        <v>302</v>
      </c>
      <c r="I337" s="18" t="s">
        <v>298</v>
      </c>
      <c r="J337" s="8"/>
      <c r="K337" s="8"/>
      <c r="L337" s="8"/>
      <c r="M337" s="8"/>
      <c r="N337" s="8"/>
      <c r="O337" s="8"/>
      <c r="P337" s="80"/>
      <c r="R337" s="38"/>
      <c r="S337" s="8"/>
      <c r="T337" s="8"/>
      <c r="U337" s="8"/>
      <c r="V337" s="8"/>
      <c r="W337" s="8"/>
      <c r="X337" s="8"/>
      <c r="Y337" s="8"/>
      <c r="Z337" s="8"/>
      <c r="AA337" s="8"/>
    </row>
    <row r="338" spans="1:51" ht="48.6" customHeight="1" x14ac:dyDescent="0.25">
      <c r="A338" s="8" t="s">
        <v>65</v>
      </c>
      <c r="B338" s="31" t="s">
        <v>238</v>
      </c>
      <c r="C338" s="18" t="s">
        <v>1000</v>
      </c>
      <c r="D338" s="18" t="s">
        <v>1006</v>
      </c>
      <c r="E338" s="18" t="s">
        <v>1007</v>
      </c>
      <c r="F338" s="8"/>
      <c r="G338" s="18" t="s">
        <v>105</v>
      </c>
      <c r="H338" s="18" t="s">
        <v>309</v>
      </c>
      <c r="I338" s="18" t="s">
        <v>253</v>
      </c>
      <c r="J338" s="8"/>
      <c r="K338" s="8"/>
      <c r="L338" s="8"/>
      <c r="M338" s="8"/>
      <c r="N338" s="8"/>
      <c r="O338" s="8"/>
      <c r="P338" s="80"/>
      <c r="R338" s="38"/>
      <c r="S338" s="8"/>
      <c r="T338" s="8"/>
      <c r="U338" s="8"/>
      <c r="V338" s="8"/>
      <c r="W338" s="8"/>
      <c r="X338" s="8"/>
      <c r="Y338" s="8"/>
      <c r="Z338" s="8"/>
      <c r="AA338" s="8"/>
    </row>
    <row r="339" spans="1:51" ht="78.75" x14ac:dyDescent="0.25">
      <c r="A339" s="8" t="s">
        <v>65</v>
      </c>
      <c r="B339" s="31" t="s">
        <v>238</v>
      </c>
      <c r="C339" s="18" t="s">
        <v>1000</v>
      </c>
      <c r="D339" s="18" t="s">
        <v>1008</v>
      </c>
      <c r="E339" s="18" t="s">
        <v>1009</v>
      </c>
      <c r="F339" s="8"/>
      <c r="G339" s="18" t="s">
        <v>105</v>
      </c>
      <c r="H339" s="18" t="s">
        <v>1010</v>
      </c>
      <c r="I339" s="18" t="s">
        <v>1011</v>
      </c>
      <c r="J339" s="8"/>
      <c r="K339" s="8"/>
      <c r="L339" s="8"/>
      <c r="M339" s="8"/>
      <c r="N339" s="8"/>
      <c r="O339" s="8"/>
      <c r="P339" s="80"/>
      <c r="R339" s="38"/>
      <c r="S339" s="8"/>
      <c r="T339" s="8"/>
      <c r="U339" s="8"/>
      <c r="V339" s="8"/>
      <c r="W339" s="8"/>
      <c r="X339" s="8"/>
      <c r="Y339" s="8"/>
      <c r="Z339" s="8"/>
      <c r="AA339" s="8"/>
    </row>
    <row r="340" spans="1:51" ht="45.6" customHeight="1" x14ac:dyDescent="0.25">
      <c r="A340" s="8" t="s">
        <v>65</v>
      </c>
      <c r="B340" s="31" t="s">
        <v>238</v>
      </c>
      <c r="C340" s="18" t="s">
        <v>1000</v>
      </c>
      <c r="D340" s="18" t="s">
        <v>1012</v>
      </c>
      <c r="E340" s="18" t="s">
        <v>1013</v>
      </c>
      <c r="F340" s="8"/>
      <c r="G340" s="18" t="s">
        <v>105</v>
      </c>
      <c r="H340" s="18" t="s">
        <v>316</v>
      </c>
      <c r="I340" s="18" t="s">
        <v>178</v>
      </c>
      <c r="J340" s="8"/>
      <c r="K340" s="8"/>
      <c r="L340" s="8"/>
      <c r="M340" s="8"/>
      <c r="N340" s="8"/>
      <c r="O340" s="8"/>
      <c r="P340" s="80"/>
      <c r="R340" s="38"/>
      <c r="S340" s="8"/>
      <c r="T340" s="8"/>
      <c r="U340" s="8"/>
      <c r="V340" s="8"/>
      <c r="W340" s="8"/>
      <c r="X340" s="8"/>
      <c r="Y340" s="8"/>
      <c r="Z340" s="8"/>
      <c r="AA340" s="8"/>
    </row>
    <row r="341" spans="1:51" ht="69" customHeight="1" x14ac:dyDescent="0.25">
      <c r="A341" s="8" t="s">
        <v>65</v>
      </c>
      <c r="B341" s="31" t="s">
        <v>317</v>
      </c>
      <c r="C341" s="18" t="s">
        <v>1014</v>
      </c>
      <c r="D341" s="18" t="s">
        <v>1015</v>
      </c>
      <c r="E341" s="18" t="s">
        <v>1016</v>
      </c>
      <c r="F341" s="8"/>
      <c r="G341" s="18" t="s">
        <v>105</v>
      </c>
      <c r="H341" s="18" t="s">
        <v>1017</v>
      </c>
      <c r="I341" s="23">
        <v>1</v>
      </c>
      <c r="J341" s="8"/>
      <c r="K341" s="8"/>
      <c r="L341" s="8"/>
      <c r="M341" s="8"/>
      <c r="N341" s="8"/>
      <c r="O341" s="8"/>
      <c r="P341" s="80"/>
      <c r="R341" s="38"/>
      <c r="S341" s="8"/>
      <c r="T341" s="8"/>
      <c r="U341" s="8"/>
      <c r="V341" s="8"/>
      <c r="W341" s="8"/>
      <c r="X341" s="8"/>
      <c r="Y341" s="8"/>
      <c r="Z341" s="8"/>
      <c r="AA341" s="8"/>
    </row>
    <row r="342" spans="1:51" s="5" customFormat="1" ht="78.75" hidden="1" x14ac:dyDescent="0.25">
      <c r="A342" s="20" t="s">
        <v>65</v>
      </c>
      <c r="B342" s="32" t="s">
        <v>317</v>
      </c>
      <c r="C342" s="24" t="s">
        <v>1018</v>
      </c>
      <c r="D342" s="24" t="s">
        <v>625</v>
      </c>
      <c r="E342" s="24" t="s">
        <v>625</v>
      </c>
      <c r="F342" s="24" t="s">
        <v>625</v>
      </c>
      <c r="G342" s="24" t="s">
        <v>625</v>
      </c>
      <c r="H342" s="24" t="s">
        <v>625</v>
      </c>
      <c r="I342" s="24" t="s">
        <v>625</v>
      </c>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x14ac:dyDescent="0.25">
      <c r="A343" s="20" t="s">
        <v>65</v>
      </c>
      <c r="B343" s="32" t="s">
        <v>317</v>
      </c>
      <c r="C343" s="24" t="s">
        <v>1019</v>
      </c>
      <c r="D343" s="24" t="s">
        <v>625</v>
      </c>
      <c r="E343" s="24" t="s">
        <v>625</v>
      </c>
      <c r="F343" s="24" t="s">
        <v>625</v>
      </c>
      <c r="G343" s="24" t="s">
        <v>625</v>
      </c>
      <c r="H343" s="24" t="s">
        <v>625</v>
      </c>
      <c r="I343" s="24" t="s">
        <v>625</v>
      </c>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x14ac:dyDescent="0.25">
      <c r="A344" s="8" t="s">
        <v>65</v>
      </c>
      <c r="B344" s="31" t="s">
        <v>317</v>
      </c>
      <c r="C344" s="18" t="s">
        <v>1020</v>
      </c>
      <c r="D344" s="18" t="s">
        <v>1021</v>
      </c>
      <c r="E344" s="18" t="s">
        <v>1022</v>
      </c>
      <c r="F344" s="8"/>
      <c r="G344" s="18" t="s">
        <v>105</v>
      </c>
      <c r="H344" s="18" t="s">
        <v>1023</v>
      </c>
      <c r="I344" s="23">
        <v>0.8</v>
      </c>
      <c r="J344" s="8"/>
      <c r="K344" s="8"/>
      <c r="L344" s="8"/>
      <c r="M344" s="8"/>
      <c r="N344" s="8"/>
      <c r="O344" s="8"/>
      <c r="P344" s="80"/>
      <c r="R344" s="38"/>
      <c r="S344" s="8"/>
      <c r="T344" s="8"/>
      <c r="U344" s="8"/>
      <c r="V344" s="8"/>
      <c r="W344" s="8"/>
      <c r="X344" s="8"/>
      <c r="Y344" s="8"/>
      <c r="Z344" s="8"/>
      <c r="AA344" s="8"/>
    </row>
    <row r="345" spans="1:51" ht="63" x14ac:dyDescent="0.25">
      <c r="A345" s="8" t="s">
        <v>65</v>
      </c>
      <c r="B345" s="31" t="s">
        <v>317</v>
      </c>
      <c r="C345" s="18" t="s">
        <v>1020</v>
      </c>
      <c r="D345" s="18" t="s">
        <v>1024</v>
      </c>
      <c r="E345" s="18" t="s">
        <v>1025</v>
      </c>
      <c r="F345" s="8"/>
      <c r="G345" s="18" t="s">
        <v>105</v>
      </c>
      <c r="H345" s="18" t="s">
        <v>1026</v>
      </c>
      <c r="I345" s="18" t="s">
        <v>153</v>
      </c>
      <c r="J345" s="8"/>
      <c r="K345" s="8"/>
      <c r="L345" s="8"/>
      <c r="M345" s="8"/>
      <c r="N345" s="8"/>
      <c r="O345" s="8"/>
      <c r="P345" s="80"/>
      <c r="R345" s="38"/>
      <c r="S345" s="8"/>
      <c r="T345" s="8"/>
      <c r="U345" s="8"/>
      <c r="V345" s="8"/>
      <c r="W345" s="8"/>
      <c r="X345" s="8"/>
      <c r="Y345" s="8"/>
      <c r="Z345" s="8"/>
      <c r="AA345" s="8"/>
    </row>
    <row r="346" spans="1:51" ht="78.75" x14ac:dyDescent="0.25">
      <c r="A346" s="8" t="s">
        <v>65</v>
      </c>
      <c r="B346" s="31" t="s">
        <v>630</v>
      </c>
      <c r="C346" s="18" t="s">
        <v>1027</v>
      </c>
      <c r="D346" s="18" t="s">
        <v>1028</v>
      </c>
      <c r="E346" s="18" t="s">
        <v>1029</v>
      </c>
      <c r="F346" s="8"/>
      <c r="G346" s="24" t="s">
        <v>105</v>
      </c>
      <c r="H346" s="24" t="s">
        <v>634</v>
      </c>
      <c r="I346" s="25">
        <v>1</v>
      </c>
      <c r="J346" s="20"/>
      <c r="K346" s="20"/>
      <c r="L346" s="20"/>
      <c r="M346" s="20"/>
      <c r="N346" s="20"/>
      <c r="O346" s="20"/>
      <c r="P346" s="35"/>
      <c r="R346" s="39"/>
      <c r="S346" s="20"/>
      <c r="T346" s="20"/>
      <c r="U346" s="20"/>
      <c r="V346" s="20"/>
      <c r="W346" s="20"/>
      <c r="X346" s="20"/>
      <c r="Y346" s="20"/>
      <c r="Z346" s="20"/>
      <c r="AA346" s="20"/>
    </row>
    <row r="347" spans="1:51" ht="63" x14ac:dyDescent="0.25">
      <c r="A347" s="8" t="s">
        <v>65</v>
      </c>
      <c r="B347" s="31" t="s">
        <v>630</v>
      </c>
      <c r="C347" s="18" t="s">
        <v>1027</v>
      </c>
      <c r="D347" s="18" t="s">
        <v>1030</v>
      </c>
      <c r="E347" s="91" t="s">
        <v>1031</v>
      </c>
      <c r="F347" s="8"/>
      <c r="G347" s="18" t="s">
        <v>105</v>
      </c>
      <c r="H347" s="18" t="s">
        <v>634</v>
      </c>
      <c r="I347" s="23">
        <v>1</v>
      </c>
      <c r="J347" s="8"/>
      <c r="K347" s="8"/>
      <c r="L347" s="8"/>
      <c r="M347" s="8"/>
      <c r="N347" s="8"/>
      <c r="O347" s="8"/>
      <c r="P347" s="80"/>
      <c r="R347" s="38"/>
      <c r="S347" s="8"/>
      <c r="T347" s="8"/>
      <c r="U347" s="8"/>
      <c r="V347" s="8"/>
      <c r="W347" s="8"/>
      <c r="X347" s="8"/>
      <c r="Y347" s="8"/>
      <c r="Z347" s="8"/>
      <c r="AA347" s="8"/>
    </row>
    <row r="348" spans="1:51" ht="63" x14ac:dyDescent="0.25">
      <c r="A348" s="8" t="s">
        <v>65</v>
      </c>
      <c r="B348" s="31" t="s">
        <v>630</v>
      </c>
      <c r="C348" s="18" t="s">
        <v>1027</v>
      </c>
      <c r="D348" s="18" t="s">
        <v>1032</v>
      </c>
      <c r="E348" s="91" t="s">
        <v>1033</v>
      </c>
      <c r="F348" s="8"/>
      <c r="G348" s="18" t="s">
        <v>105</v>
      </c>
      <c r="H348" s="18" t="s">
        <v>634</v>
      </c>
      <c r="I348" s="23">
        <v>1</v>
      </c>
      <c r="J348" s="8"/>
      <c r="K348" s="8"/>
      <c r="L348" s="8"/>
      <c r="M348" s="8"/>
      <c r="N348" s="8"/>
      <c r="O348" s="8"/>
      <c r="P348" s="80"/>
      <c r="R348" s="38"/>
      <c r="S348" s="8"/>
      <c r="T348" s="8"/>
      <c r="U348" s="8"/>
      <c r="V348" s="8"/>
      <c r="W348" s="8"/>
      <c r="X348" s="8"/>
      <c r="Y348" s="8"/>
      <c r="Z348" s="8"/>
      <c r="AA348" s="8"/>
    </row>
    <row r="349" spans="1:51" ht="63" x14ac:dyDescent="0.25">
      <c r="A349" s="8" t="s">
        <v>65</v>
      </c>
      <c r="B349" s="31" t="s">
        <v>630</v>
      </c>
      <c r="C349" s="18" t="s">
        <v>1027</v>
      </c>
      <c r="D349" s="18" t="s">
        <v>1034</v>
      </c>
      <c r="E349" s="91" t="s">
        <v>1035</v>
      </c>
      <c r="F349" s="8"/>
      <c r="G349" s="18" t="s">
        <v>105</v>
      </c>
      <c r="H349" s="18" t="s">
        <v>634</v>
      </c>
      <c r="I349" s="23">
        <v>1</v>
      </c>
      <c r="J349" s="8"/>
      <c r="K349" s="8"/>
      <c r="L349" s="8"/>
      <c r="M349" s="8"/>
      <c r="N349" s="8"/>
      <c r="O349" s="8"/>
      <c r="P349" s="80"/>
      <c r="R349" s="38"/>
      <c r="S349" s="8"/>
      <c r="T349" s="8"/>
      <c r="U349" s="8"/>
      <c r="V349" s="8"/>
      <c r="W349" s="8"/>
      <c r="X349" s="8"/>
      <c r="Y349" s="8"/>
      <c r="Z349" s="8"/>
      <c r="AA349" s="8"/>
    </row>
    <row r="350" spans="1:51" ht="63" x14ac:dyDescent="0.25">
      <c r="A350" s="8" t="s">
        <v>65</v>
      </c>
      <c r="B350" s="31" t="s">
        <v>630</v>
      </c>
      <c r="C350" s="18" t="s">
        <v>1027</v>
      </c>
      <c r="D350" s="18" t="s">
        <v>1036</v>
      </c>
      <c r="E350" s="91" t="s">
        <v>1037</v>
      </c>
      <c r="F350" s="8"/>
      <c r="G350" s="18" t="s">
        <v>105</v>
      </c>
      <c r="H350" s="18" t="s">
        <v>634</v>
      </c>
      <c r="I350" s="23">
        <v>1</v>
      </c>
      <c r="J350" s="8"/>
      <c r="K350" s="8"/>
      <c r="L350" s="8"/>
      <c r="M350" s="8"/>
      <c r="N350" s="8"/>
      <c r="O350" s="8"/>
      <c r="P350" s="80"/>
      <c r="R350" s="38"/>
      <c r="S350" s="8"/>
      <c r="T350" s="8"/>
      <c r="U350" s="8"/>
      <c r="V350" s="8"/>
      <c r="W350" s="8"/>
      <c r="X350" s="8"/>
      <c r="Y350" s="8"/>
      <c r="Z350" s="8"/>
      <c r="AA350" s="8"/>
    </row>
    <row r="351" spans="1:51" ht="63" x14ac:dyDescent="0.25">
      <c r="A351" s="8" t="s">
        <v>65</v>
      </c>
      <c r="B351" s="31" t="s">
        <v>630</v>
      </c>
      <c r="C351" s="18" t="s">
        <v>1027</v>
      </c>
      <c r="D351" s="18" t="s">
        <v>1038</v>
      </c>
      <c r="E351" s="91" t="s">
        <v>1039</v>
      </c>
      <c r="F351" s="8"/>
      <c r="G351" s="18" t="s">
        <v>105</v>
      </c>
      <c r="H351" s="18" t="s">
        <v>634</v>
      </c>
      <c r="I351" s="23">
        <v>1</v>
      </c>
      <c r="J351" s="8"/>
      <c r="K351" s="8"/>
      <c r="L351" s="8"/>
      <c r="M351" s="8"/>
      <c r="N351" s="8"/>
      <c r="O351" s="8"/>
      <c r="P351" s="80"/>
      <c r="R351" s="38"/>
      <c r="S351" s="8"/>
      <c r="T351" s="8"/>
      <c r="U351" s="8"/>
      <c r="V351" s="8"/>
      <c r="W351" s="8"/>
      <c r="X351" s="8"/>
      <c r="Y351" s="8"/>
      <c r="Z351" s="8"/>
      <c r="AA351" s="8"/>
    </row>
    <row r="352" spans="1:51" ht="63" x14ac:dyDescent="0.25">
      <c r="A352" s="8" t="s">
        <v>65</v>
      </c>
      <c r="B352" s="31" t="s">
        <v>630</v>
      </c>
      <c r="C352" s="18" t="s">
        <v>1027</v>
      </c>
      <c r="D352" s="18" t="s">
        <v>1040</v>
      </c>
      <c r="E352" s="91" t="s">
        <v>1041</v>
      </c>
      <c r="F352" s="8"/>
      <c r="G352" s="18" t="s">
        <v>105</v>
      </c>
      <c r="H352" s="18" t="s">
        <v>634</v>
      </c>
      <c r="I352" s="23">
        <v>1</v>
      </c>
      <c r="J352" s="8"/>
      <c r="K352" s="8"/>
      <c r="L352" s="8"/>
      <c r="M352" s="8"/>
      <c r="N352" s="8"/>
      <c r="O352" s="8"/>
      <c r="P352" s="80"/>
      <c r="R352" s="38"/>
      <c r="S352" s="8"/>
      <c r="T352" s="8"/>
      <c r="U352" s="8"/>
      <c r="V352" s="8"/>
      <c r="W352" s="8"/>
      <c r="X352" s="8"/>
      <c r="Y352" s="8"/>
      <c r="Z352" s="8"/>
      <c r="AA352" s="8"/>
    </row>
    <row r="353" spans="1:27" ht="63" x14ac:dyDescent="0.25">
      <c r="A353" s="8" t="s">
        <v>65</v>
      </c>
      <c r="B353" s="31" t="s">
        <v>630</v>
      </c>
      <c r="C353" s="18" t="s">
        <v>1027</v>
      </c>
      <c r="D353" s="18" t="s">
        <v>1042</v>
      </c>
      <c r="E353" s="91" t="s">
        <v>1043</v>
      </c>
      <c r="F353" s="8"/>
      <c r="G353" s="18" t="s">
        <v>105</v>
      </c>
      <c r="H353" s="18" t="s">
        <v>634</v>
      </c>
      <c r="I353" s="23">
        <v>1</v>
      </c>
      <c r="J353" s="8"/>
      <c r="K353" s="8"/>
      <c r="L353" s="8"/>
      <c r="M353" s="8"/>
      <c r="N353" s="8"/>
      <c r="O353" s="8"/>
      <c r="P353" s="80"/>
      <c r="R353" s="38"/>
      <c r="S353" s="8"/>
      <c r="T353" s="8"/>
      <c r="U353" s="8"/>
      <c r="V353" s="8"/>
      <c r="W353" s="8"/>
      <c r="X353" s="8"/>
      <c r="Y353" s="8"/>
      <c r="Z353" s="8"/>
      <c r="AA353" s="8"/>
    </row>
    <row r="354" spans="1:27" ht="63" x14ac:dyDescent="0.25">
      <c r="A354" s="8" t="s">
        <v>65</v>
      </c>
      <c r="B354" s="31" t="s">
        <v>630</v>
      </c>
      <c r="C354" s="18" t="s">
        <v>1027</v>
      </c>
      <c r="D354" s="18" t="s">
        <v>1044</v>
      </c>
      <c r="E354" s="91" t="s">
        <v>1045</v>
      </c>
      <c r="F354" s="8"/>
      <c r="G354" s="18" t="s">
        <v>105</v>
      </c>
      <c r="H354" s="18" t="s">
        <v>634</v>
      </c>
      <c r="I354" s="23">
        <v>1</v>
      </c>
      <c r="J354" s="8"/>
      <c r="K354" s="8"/>
      <c r="L354" s="8"/>
      <c r="M354" s="8"/>
      <c r="N354" s="8"/>
      <c r="O354" s="8"/>
      <c r="P354" s="80"/>
      <c r="R354" s="38"/>
      <c r="S354" s="8"/>
      <c r="T354" s="8"/>
      <c r="U354" s="8"/>
      <c r="V354" s="8"/>
      <c r="W354" s="8"/>
      <c r="X354" s="8"/>
      <c r="Y354" s="8"/>
      <c r="Z354" s="8"/>
      <c r="AA354" s="8"/>
    </row>
    <row r="355" spans="1:27" ht="63" x14ac:dyDescent="0.25">
      <c r="A355" s="8" t="s">
        <v>65</v>
      </c>
      <c r="B355" s="31" t="s">
        <v>630</v>
      </c>
      <c r="C355" s="18" t="s">
        <v>1027</v>
      </c>
      <c r="D355" s="18" t="s">
        <v>1046</v>
      </c>
      <c r="E355" s="91" t="s">
        <v>1047</v>
      </c>
      <c r="F355" s="8"/>
      <c r="G355" s="18" t="s">
        <v>105</v>
      </c>
      <c r="H355" s="18" t="s">
        <v>634</v>
      </c>
      <c r="I355" s="23">
        <v>1</v>
      </c>
      <c r="J355" s="8"/>
      <c r="K355" s="8"/>
      <c r="L355" s="8"/>
      <c r="M355" s="8"/>
      <c r="N355" s="8"/>
      <c r="O355" s="8"/>
      <c r="P355" s="80"/>
      <c r="R355" s="38"/>
      <c r="S355" s="8"/>
      <c r="T355" s="8"/>
      <c r="U355" s="8"/>
      <c r="V355" s="8"/>
      <c r="W355" s="8"/>
      <c r="X355" s="8"/>
      <c r="Y355" s="8"/>
      <c r="Z355" s="8"/>
      <c r="AA355" s="8"/>
    </row>
    <row r="356" spans="1:27" ht="63" x14ac:dyDescent="0.25">
      <c r="A356" s="8" t="s">
        <v>65</v>
      </c>
      <c r="B356" s="31" t="s">
        <v>630</v>
      </c>
      <c r="C356" s="18" t="s">
        <v>1027</v>
      </c>
      <c r="D356" s="18" t="s">
        <v>1048</v>
      </c>
      <c r="E356" s="91" t="s">
        <v>1049</v>
      </c>
      <c r="F356" s="8"/>
      <c r="G356" s="18" t="s">
        <v>105</v>
      </c>
      <c r="H356" s="18" t="s">
        <v>634</v>
      </c>
      <c r="I356" s="23">
        <v>1</v>
      </c>
      <c r="J356" s="8"/>
      <c r="K356" s="8"/>
      <c r="L356" s="8"/>
      <c r="M356" s="8"/>
      <c r="N356" s="8"/>
      <c r="O356" s="8"/>
      <c r="P356" s="80"/>
      <c r="R356" s="38"/>
      <c r="S356" s="8"/>
      <c r="T356" s="8"/>
      <c r="U356" s="8"/>
      <c r="V356" s="8"/>
      <c r="W356" s="8"/>
      <c r="X356" s="8"/>
      <c r="Y356" s="8"/>
      <c r="Z356" s="8"/>
      <c r="AA356" s="8"/>
    </row>
    <row r="357" spans="1:27" ht="63" x14ac:dyDescent="0.25">
      <c r="A357" s="8" t="s">
        <v>65</v>
      </c>
      <c r="B357" s="31" t="s">
        <v>630</v>
      </c>
      <c r="C357" s="18" t="s">
        <v>1027</v>
      </c>
      <c r="D357" s="18" t="s">
        <v>1050</v>
      </c>
      <c r="E357" s="91" t="s">
        <v>1051</v>
      </c>
      <c r="F357" s="8"/>
      <c r="G357" s="18" t="s">
        <v>105</v>
      </c>
      <c r="H357" s="18" t="s">
        <v>634</v>
      </c>
      <c r="I357" s="23">
        <v>1</v>
      </c>
      <c r="J357" s="8"/>
      <c r="K357" s="8"/>
      <c r="L357" s="8"/>
      <c r="M357" s="8"/>
      <c r="N357" s="8"/>
      <c r="O357" s="8"/>
      <c r="P357" s="80"/>
      <c r="R357" s="38"/>
      <c r="S357" s="8"/>
      <c r="T357" s="8"/>
      <c r="U357" s="8"/>
      <c r="V357" s="8"/>
      <c r="W357" s="8"/>
      <c r="X357" s="8"/>
      <c r="Y357" s="8"/>
      <c r="Z357" s="8"/>
      <c r="AA357" s="8"/>
    </row>
    <row r="358" spans="1:27" ht="63" x14ac:dyDescent="0.25">
      <c r="A358" s="8" t="s">
        <v>65</v>
      </c>
      <c r="B358" s="31" t="s">
        <v>630</v>
      </c>
      <c r="C358" s="18" t="s">
        <v>1027</v>
      </c>
      <c r="D358" s="18" t="s">
        <v>1052</v>
      </c>
      <c r="E358" s="91" t="s">
        <v>1053</v>
      </c>
      <c r="F358" s="8"/>
      <c r="G358" s="18" t="s">
        <v>105</v>
      </c>
      <c r="H358" s="18" t="s">
        <v>634</v>
      </c>
      <c r="I358" s="23">
        <v>1</v>
      </c>
      <c r="J358" s="8"/>
      <c r="K358" s="8"/>
      <c r="L358" s="8"/>
      <c r="M358" s="8"/>
      <c r="N358" s="8"/>
      <c r="O358" s="8"/>
      <c r="P358" s="80"/>
      <c r="R358" s="38"/>
      <c r="S358" s="8"/>
      <c r="T358" s="8"/>
      <c r="U358" s="8"/>
      <c r="V358" s="8"/>
      <c r="W358" s="8"/>
      <c r="X358" s="8"/>
      <c r="Y358" s="8"/>
      <c r="Z358" s="8"/>
      <c r="AA358" s="8"/>
    </row>
    <row r="359" spans="1:27" ht="63" x14ac:dyDescent="0.25">
      <c r="A359" s="8" t="s">
        <v>65</v>
      </c>
      <c r="B359" s="31" t="s">
        <v>630</v>
      </c>
      <c r="C359" s="18" t="s">
        <v>1027</v>
      </c>
      <c r="D359" s="18" t="s">
        <v>1054</v>
      </c>
      <c r="E359" s="91" t="s">
        <v>1055</v>
      </c>
      <c r="F359" s="8"/>
      <c r="G359" s="18" t="s">
        <v>105</v>
      </c>
      <c r="H359" s="18" t="s">
        <v>634</v>
      </c>
      <c r="I359" s="23">
        <v>1</v>
      </c>
      <c r="J359" s="8"/>
      <c r="K359" s="8"/>
      <c r="L359" s="8"/>
      <c r="M359" s="8"/>
      <c r="N359" s="8"/>
      <c r="O359" s="8"/>
      <c r="P359" s="80"/>
      <c r="R359" s="38"/>
      <c r="S359" s="8"/>
      <c r="T359" s="8"/>
      <c r="U359" s="8"/>
      <c r="V359" s="8"/>
      <c r="W359" s="8"/>
      <c r="X359" s="8"/>
      <c r="Y359" s="8"/>
      <c r="Z359" s="8"/>
      <c r="AA359" s="8"/>
    </row>
    <row r="360" spans="1:27" ht="63" x14ac:dyDescent="0.25">
      <c r="A360" s="8" t="s">
        <v>65</v>
      </c>
      <c r="B360" s="31" t="s">
        <v>630</v>
      </c>
      <c r="C360" s="18" t="s">
        <v>1027</v>
      </c>
      <c r="D360" s="18" t="s">
        <v>1056</v>
      </c>
      <c r="E360" s="91" t="s">
        <v>1057</v>
      </c>
      <c r="F360" s="8"/>
      <c r="G360" s="18" t="s">
        <v>105</v>
      </c>
      <c r="H360" s="18" t="s">
        <v>634</v>
      </c>
      <c r="I360" s="23">
        <v>1</v>
      </c>
      <c r="J360" s="8"/>
      <c r="K360" s="8"/>
      <c r="L360" s="8"/>
      <c r="M360" s="8"/>
      <c r="N360" s="8"/>
      <c r="O360" s="8"/>
      <c r="P360" s="80"/>
      <c r="R360" s="38"/>
      <c r="S360" s="8"/>
      <c r="T360" s="8"/>
      <c r="U360" s="8"/>
      <c r="V360" s="8"/>
      <c r="W360" s="8"/>
      <c r="X360" s="8"/>
      <c r="Y360" s="8"/>
      <c r="Z360" s="8"/>
      <c r="AA360" s="8"/>
    </row>
    <row r="361" spans="1:27" ht="63" x14ac:dyDescent="0.25">
      <c r="A361" s="8" t="s">
        <v>65</v>
      </c>
      <c r="B361" s="31" t="s">
        <v>630</v>
      </c>
      <c r="C361" s="18" t="s">
        <v>1027</v>
      </c>
      <c r="D361" s="18" t="s">
        <v>1058</v>
      </c>
      <c r="E361" s="91" t="s">
        <v>1059</v>
      </c>
      <c r="F361" s="8"/>
      <c r="G361" s="18" t="s">
        <v>105</v>
      </c>
      <c r="H361" s="18" t="s">
        <v>634</v>
      </c>
      <c r="I361" s="23">
        <v>1</v>
      </c>
      <c r="J361" s="8"/>
      <c r="K361" s="8"/>
      <c r="L361" s="8"/>
      <c r="M361" s="8"/>
      <c r="N361" s="8"/>
      <c r="O361" s="8"/>
      <c r="P361" s="80"/>
      <c r="R361" s="38"/>
      <c r="S361" s="8"/>
      <c r="T361" s="8"/>
      <c r="U361" s="8"/>
      <c r="V361" s="8"/>
      <c r="W361" s="8"/>
      <c r="X361" s="8"/>
      <c r="Y361" s="8"/>
      <c r="Z361" s="8"/>
      <c r="AA361" s="8"/>
    </row>
    <row r="362" spans="1:27" ht="63" x14ac:dyDescent="0.25">
      <c r="A362" s="8" t="s">
        <v>65</v>
      </c>
      <c r="B362" s="31" t="s">
        <v>630</v>
      </c>
      <c r="C362" s="18" t="s">
        <v>1027</v>
      </c>
      <c r="D362" s="18" t="s">
        <v>1060</v>
      </c>
      <c r="E362" s="91" t="s">
        <v>1061</v>
      </c>
      <c r="F362" s="8"/>
      <c r="G362" s="18" t="s">
        <v>105</v>
      </c>
      <c r="H362" s="18" t="s">
        <v>634</v>
      </c>
      <c r="I362" s="23">
        <v>1</v>
      </c>
      <c r="J362" s="8"/>
      <c r="K362" s="8"/>
      <c r="L362" s="8"/>
      <c r="M362" s="8"/>
      <c r="N362" s="8"/>
      <c r="O362" s="8"/>
      <c r="P362" s="80"/>
      <c r="R362" s="38"/>
      <c r="S362" s="8"/>
      <c r="T362" s="8"/>
      <c r="U362" s="8"/>
      <c r="V362" s="8"/>
      <c r="W362" s="8"/>
      <c r="X362" s="8"/>
      <c r="Y362" s="8"/>
      <c r="Z362" s="8"/>
      <c r="AA362" s="8"/>
    </row>
    <row r="363" spans="1:27" ht="63" x14ac:dyDescent="0.25">
      <c r="A363" s="8" t="s">
        <v>65</v>
      </c>
      <c r="B363" s="31" t="s">
        <v>630</v>
      </c>
      <c r="C363" s="18" t="s">
        <v>1027</v>
      </c>
      <c r="D363" s="18" t="s">
        <v>1062</v>
      </c>
      <c r="E363" s="91" t="s">
        <v>1063</v>
      </c>
      <c r="F363" s="8"/>
      <c r="G363" s="18" t="s">
        <v>105</v>
      </c>
      <c r="H363" s="18" t="s">
        <v>634</v>
      </c>
      <c r="I363" s="23">
        <v>1</v>
      </c>
      <c r="J363" s="8"/>
      <c r="K363" s="8"/>
      <c r="L363" s="8"/>
      <c r="M363" s="8"/>
      <c r="N363" s="8"/>
      <c r="O363" s="8"/>
      <c r="P363" s="80"/>
      <c r="R363" s="38"/>
      <c r="S363" s="8"/>
      <c r="T363" s="8"/>
      <c r="U363" s="8"/>
      <c r="V363" s="8"/>
      <c r="W363" s="8"/>
      <c r="X363" s="8"/>
      <c r="Y363" s="8"/>
      <c r="Z363" s="8"/>
      <c r="AA363" s="8"/>
    </row>
    <row r="364" spans="1:27" ht="63" x14ac:dyDescent="0.25">
      <c r="A364" s="8" t="s">
        <v>65</v>
      </c>
      <c r="B364" s="31" t="s">
        <v>630</v>
      </c>
      <c r="C364" s="18" t="s">
        <v>1027</v>
      </c>
      <c r="D364" s="18" t="s">
        <v>1064</v>
      </c>
      <c r="E364" s="91" t="s">
        <v>1065</v>
      </c>
      <c r="F364" s="8"/>
      <c r="G364" s="18" t="s">
        <v>105</v>
      </c>
      <c r="H364" s="18" t="s">
        <v>634</v>
      </c>
      <c r="I364" s="23">
        <v>1</v>
      </c>
      <c r="J364" s="8"/>
      <c r="K364" s="8"/>
      <c r="L364" s="8"/>
      <c r="M364" s="8"/>
      <c r="N364" s="8"/>
      <c r="O364" s="8"/>
      <c r="P364" s="80"/>
      <c r="R364" s="38"/>
      <c r="S364" s="8"/>
      <c r="T364" s="8"/>
      <c r="U364" s="8"/>
      <c r="V364" s="8"/>
      <c r="W364" s="8"/>
      <c r="X364" s="8"/>
      <c r="Y364" s="8"/>
      <c r="Z364" s="8"/>
      <c r="AA364" s="8"/>
    </row>
    <row r="365" spans="1:27" ht="63" x14ac:dyDescent="0.25">
      <c r="A365" s="8" t="s">
        <v>65</v>
      </c>
      <c r="B365" s="31" t="s">
        <v>630</v>
      </c>
      <c r="C365" s="18" t="s">
        <v>1027</v>
      </c>
      <c r="D365" s="18" t="s">
        <v>1066</v>
      </c>
      <c r="E365" s="91" t="s">
        <v>1067</v>
      </c>
      <c r="F365" s="8"/>
      <c r="G365" s="18" t="s">
        <v>105</v>
      </c>
      <c r="H365" s="18" t="s">
        <v>634</v>
      </c>
      <c r="I365" s="23">
        <v>1</v>
      </c>
      <c r="J365" s="8"/>
      <c r="K365" s="8"/>
      <c r="L365" s="8"/>
      <c r="M365" s="8"/>
      <c r="N365" s="8"/>
      <c r="O365" s="8"/>
      <c r="P365" s="80"/>
      <c r="R365" s="38"/>
      <c r="S365" s="8"/>
      <c r="T365" s="8"/>
      <c r="U365" s="8"/>
      <c r="V365" s="8"/>
      <c r="W365" s="8"/>
      <c r="X365" s="8"/>
      <c r="Y365" s="8"/>
      <c r="Z365" s="8"/>
      <c r="AA365" s="8"/>
    </row>
    <row r="366" spans="1:27" ht="63" x14ac:dyDescent="0.25">
      <c r="A366" s="8" t="s">
        <v>65</v>
      </c>
      <c r="B366" s="31" t="s">
        <v>630</v>
      </c>
      <c r="C366" s="18" t="s">
        <v>1027</v>
      </c>
      <c r="D366" s="18" t="s">
        <v>1068</v>
      </c>
      <c r="E366" s="91" t="s">
        <v>1069</v>
      </c>
      <c r="F366" s="8"/>
      <c r="G366" s="18" t="s">
        <v>105</v>
      </c>
      <c r="H366" s="18" t="s">
        <v>634</v>
      </c>
      <c r="I366" s="23">
        <v>1</v>
      </c>
      <c r="J366" s="8"/>
      <c r="K366" s="8"/>
      <c r="L366" s="8"/>
      <c r="M366" s="8"/>
      <c r="N366" s="8"/>
      <c r="O366" s="8"/>
      <c r="P366" s="80"/>
      <c r="R366" s="38"/>
      <c r="S366" s="8"/>
      <c r="T366" s="8"/>
      <c r="U366" s="8"/>
      <c r="V366" s="8"/>
      <c r="W366" s="8"/>
      <c r="X366" s="8"/>
      <c r="Y366" s="8"/>
      <c r="Z366" s="8"/>
      <c r="AA366" s="8"/>
    </row>
    <row r="367" spans="1:27" ht="63" x14ac:dyDescent="0.25">
      <c r="A367" s="8" t="s">
        <v>65</v>
      </c>
      <c r="B367" s="31" t="s">
        <v>630</v>
      </c>
      <c r="C367" s="18" t="s">
        <v>1027</v>
      </c>
      <c r="D367" s="18" t="s">
        <v>1070</v>
      </c>
      <c r="E367" s="91" t="s">
        <v>1071</v>
      </c>
      <c r="F367" s="8"/>
      <c r="G367" s="18" t="s">
        <v>105</v>
      </c>
      <c r="H367" s="18" t="s">
        <v>634</v>
      </c>
      <c r="I367" s="23">
        <v>1</v>
      </c>
      <c r="J367" s="8"/>
      <c r="K367" s="8"/>
      <c r="L367" s="8"/>
      <c r="M367" s="8"/>
      <c r="N367" s="8"/>
      <c r="O367" s="8"/>
      <c r="P367" s="80"/>
      <c r="R367" s="38"/>
      <c r="S367" s="8"/>
      <c r="T367" s="8"/>
      <c r="U367" s="8"/>
      <c r="V367" s="8"/>
      <c r="W367" s="8"/>
      <c r="X367" s="8"/>
      <c r="Y367" s="8"/>
      <c r="Z367" s="8"/>
      <c r="AA367" s="8"/>
    </row>
    <row r="368" spans="1:27" ht="63" x14ac:dyDescent="0.25">
      <c r="A368" s="8" t="s">
        <v>65</v>
      </c>
      <c r="B368" s="31" t="s">
        <v>630</v>
      </c>
      <c r="C368" s="18" t="s">
        <v>1027</v>
      </c>
      <c r="D368" s="18" t="s">
        <v>1072</v>
      </c>
      <c r="E368" s="91" t="s">
        <v>1073</v>
      </c>
      <c r="F368" s="8"/>
      <c r="G368" s="18" t="s">
        <v>105</v>
      </c>
      <c r="H368" s="18" t="s">
        <v>634</v>
      </c>
      <c r="I368" s="23">
        <v>1</v>
      </c>
      <c r="J368" s="8"/>
      <c r="K368" s="8"/>
      <c r="L368" s="8"/>
      <c r="M368" s="8"/>
      <c r="N368" s="8"/>
      <c r="O368" s="8"/>
      <c r="P368" s="80"/>
      <c r="R368" s="38"/>
      <c r="S368" s="8"/>
      <c r="T368" s="8"/>
      <c r="U368" s="8"/>
      <c r="V368" s="8"/>
      <c r="W368" s="8"/>
      <c r="X368" s="8"/>
      <c r="Y368" s="8"/>
      <c r="Z368" s="8"/>
      <c r="AA368" s="8"/>
    </row>
    <row r="369" spans="1:27" ht="63" x14ac:dyDescent="0.25">
      <c r="A369" s="8" t="s">
        <v>65</v>
      </c>
      <c r="B369" s="31" t="s">
        <v>630</v>
      </c>
      <c r="C369" s="18" t="s">
        <v>1027</v>
      </c>
      <c r="D369" s="18" t="s">
        <v>1074</v>
      </c>
      <c r="E369" s="91" t="s">
        <v>1075</v>
      </c>
      <c r="F369" s="8"/>
      <c r="G369" s="18" t="s">
        <v>105</v>
      </c>
      <c r="H369" s="18" t="s">
        <v>634</v>
      </c>
      <c r="I369" s="23">
        <v>1</v>
      </c>
      <c r="J369" s="8"/>
      <c r="K369" s="8"/>
      <c r="L369" s="8"/>
      <c r="M369" s="8"/>
      <c r="N369" s="8"/>
      <c r="O369" s="8"/>
      <c r="P369" s="80"/>
      <c r="R369" s="38"/>
      <c r="S369" s="8"/>
      <c r="T369" s="8"/>
      <c r="U369" s="8"/>
      <c r="V369" s="8"/>
      <c r="W369" s="8"/>
      <c r="X369" s="8"/>
      <c r="Y369" s="8"/>
      <c r="Z369" s="8"/>
      <c r="AA369" s="8"/>
    </row>
    <row r="370" spans="1:27" ht="63" x14ac:dyDescent="0.25">
      <c r="A370" s="8" t="s">
        <v>65</v>
      </c>
      <c r="B370" s="31" t="s">
        <v>630</v>
      </c>
      <c r="C370" s="18" t="s">
        <v>1027</v>
      </c>
      <c r="D370" s="18" t="s">
        <v>1076</v>
      </c>
      <c r="E370" s="91" t="s">
        <v>1077</v>
      </c>
      <c r="F370" s="8"/>
      <c r="G370" s="18" t="s">
        <v>105</v>
      </c>
      <c r="H370" s="18" t="s">
        <v>634</v>
      </c>
      <c r="I370" s="23">
        <v>1</v>
      </c>
      <c r="J370" s="8"/>
      <c r="K370" s="8"/>
      <c r="L370" s="8"/>
      <c r="M370" s="8"/>
      <c r="N370" s="8"/>
      <c r="O370" s="8"/>
      <c r="P370" s="80"/>
      <c r="R370" s="38"/>
      <c r="S370" s="8"/>
      <c r="T370" s="8"/>
      <c r="U370" s="8"/>
      <c r="V370" s="8"/>
      <c r="W370" s="8"/>
      <c r="X370" s="8"/>
      <c r="Y370" s="8"/>
      <c r="Z370" s="8"/>
      <c r="AA370" s="8"/>
    </row>
    <row r="371" spans="1:27" ht="63" x14ac:dyDescent="0.25">
      <c r="A371" s="8" t="s">
        <v>65</v>
      </c>
      <c r="B371" s="31" t="s">
        <v>630</v>
      </c>
      <c r="C371" s="18" t="s">
        <v>1027</v>
      </c>
      <c r="D371" s="18" t="s">
        <v>1078</v>
      </c>
      <c r="E371" s="91" t="s">
        <v>1079</v>
      </c>
      <c r="F371" s="8"/>
      <c r="G371" s="18" t="s">
        <v>105</v>
      </c>
      <c r="H371" s="18" t="s">
        <v>634</v>
      </c>
      <c r="I371" s="23">
        <v>1</v>
      </c>
      <c r="J371" s="8"/>
      <c r="K371" s="8"/>
      <c r="L371" s="8"/>
      <c r="M371" s="8"/>
      <c r="N371" s="8"/>
      <c r="O371" s="8"/>
      <c r="P371" s="80"/>
      <c r="R371" s="38"/>
      <c r="S371" s="8"/>
      <c r="T371" s="8"/>
      <c r="U371" s="8"/>
      <c r="V371" s="8"/>
      <c r="W371" s="8"/>
      <c r="X371" s="8"/>
      <c r="Y371" s="8"/>
      <c r="Z371" s="8"/>
      <c r="AA371" s="8"/>
    </row>
    <row r="372" spans="1:27" ht="63" x14ac:dyDescent="0.25">
      <c r="A372" s="8" t="s">
        <v>65</v>
      </c>
      <c r="B372" s="31" t="s">
        <v>630</v>
      </c>
      <c r="C372" s="18" t="s">
        <v>1027</v>
      </c>
      <c r="D372" s="18" t="s">
        <v>1080</v>
      </c>
      <c r="E372" s="91" t="s">
        <v>1081</v>
      </c>
      <c r="F372" s="8"/>
      <c r="G372" s="18" t="s">
        <v>105</v>
      </c>
      <c r="H372" s="18" t="s">
        <v>634</v>
      </c>
      <c r="I372" s="23">
        <v>1</v>
      </c>
      <c r="J372" s="8"/>
      <c r="K372" s="8"/>
      <c r="L372" s="8"/>
      <c r="M372" s="8"/>
      <c r="N372" s="8"/>
      <c r="O372" s="8"/>
      <c r="P372" s="80"/>
      <c r="R372" s="38"/>
      <c r="S372" s="8"/>
      <c r="T372" s="8"/>
      <c r="U372" s="8"/>
      <c r="V372" s="8"/>
      <c r="W372" s="8"/>
      <c r="X372" s="8"/>
      <c r="Y372" s="8"/>
      <c r="Z372" s="8"/>
      <c r="AA372" s="8"/>
    </row>
    <row r="373" spans="1:27" ht="63" x14ac:dyDescent="0.25">
      <c r="A373" s="8" t="s">
        <v>65</v>
      </c>
      <c r="B373" s="31" t="s">
        <v>630</v>
      </c>
      <c r="C373" s="18" t="s">
        <v>1027</v>
      </c>
      <c r="D373" s="18" t="s">
        <v>1082</v>
      </c>
      <c r="E373" s="91" t="s">
        <v>1083</v>
      </c>
      <c r="F373" s="8"/>
      <c r="G373" s="18" t="s">
        <v>105</v>
      </c>
      <c r="H373" s="18" t="s">
        <v>634</v>
      </c>
      <c r="I373" s="23">
        <v>1</v>
      </c>
      <c r="J373" s="8"/>
      <c r="K373" s="8"/>
      <c r="L373" s="8"/>
      <c r="M373" s="8"/>
      <c r="N373" s="8"/>
      <c r="O373" s="8"/>
      <c r="P373" s="80"/>
      <c r="R373" s="38"/>
      <c r="S373" s="8"/>
      <c r="T373" s="8"/>
      <c r="U373" s="8"/>
      <c r="V373" s="8"/>
      <c r="W373" s="8"/>
      <c r="X373" s="8"/>
      <c r="Y373" s="8"/>
      <c r="Z373" s="8"/>
      <c r="AA373" s="8"/>
    </row>
    <row r="374" spans="1:27" ht="63" x14ac:dyDescent="0.25">
      <c r="A374" s="8" t="s">
        <v>65</v>
      </c>
      <c r="B374" s="31" t="s">
        <v>630</v>
      </c>
      <c r="C374" s="18" t="s">
        <v>1027</v>
      </c>
      <c r="D374" s="18" t="s">
        <v>1084</v>
      </c>
      <c r="E374" s="91" t="s">
        <v>1085</v>
      </c>
      <c r="F374" s="8"/>
      <c r="G374" s="18" t="s">
        <v>105</v>
      </c>
      <c r="H374" s="18" t="s">
        <v>634</v>
      </c>
      <c r="I374" s="23">
        <v>1</v>
      </c>
      <c r="J374" s="8"/>
      <c r="K374" s="8"/>
      <c r="L374" s="8"/>
      <c r="M374" s="8"/>
      <c r="N374" s="8"/>
      <c r="O374" s="8"/>
      <c r="P374" s="80"/>
      <c r="R374" s="38"/>
      <c r="S374" s="8"/>
      <c r="T374" s="8"/>
      <c r="U374" s="8"/>
      <c r="V374" s="8"/>
      <c r="W374" s="8"/>
      <c r="X374" s="8"/>
      <c r="Y374" s="8"/>
      <c r="Z374" s="8"/>
      <c r="AA374" s="8"/>
    </row>
    <row r="375" spans="1:27" ht="63" x14ac:dyDescent="0.25">
      <c r="A375" s="8" t="s">
        <v>65</v>
      </c>
      <c r="B375" s="31" t="s">
        <v>630</v>
      </c>
      <c r="C375" s="18" t="s">
        <v>1027</v>
      </c>
      <c r="D375" s="18" t="s">
        <v>1086</v>
      </c>
      <c r="E375" s="91" t="s">
        <v>1087</v>
      </c>
      <c r="F375" s="8"/>
      <c r="G375" s="18" t="s">
        <v>105</v>
      </c>
      <c r="H375" s="18" t="s">
        <v>634</v>
      </c>
      <c r="I375" s="23">
        <v>1</v>
      </c>
      <c r="J375" s="8"/>
      <c r="K375" s="8"/>
      <c r="L375" s="8"/>
      <c r="M375" s="8"/>
      <c r="N375" s="8"/>
      <c r="O375" s="8"/>
      <c r="P375" s="80"/>
      <c r="R375" s="38"/>
      <c r="S375" s="8"/>
      <c r="T375" s="8"/>
      <c r="U375" s="8"/>
      <c r="V375" s="8"/>
      <c r="W375" s="8"/>
      <c r="X375" s="8"/>
      <c r="Y375" s="8"/>
      <c r="Z375" s="8"/>
      <c r="AA375" s="8"/>
    </row>
    <row r="376" spans="1:27" ht="56.25" x14ac:dyDescent="0.25">
      <c r="A376" s="8" t="s">
        <v>65</v>
      </c>
      <c r="B376" s="31" t="s">
        <v>630</v>
      </c>
      <c r="C376" s="18" t="s">
        <v>1088</v>
      </c>
      <c r="D376" s="18" t="s">
        <v>1089</v>
      </c>
      <c r="E376" s="18" t="s">
        <v>1090</v>
      </c>
      <c r="F376" s="8"/>
      <c r="G376" s="24" t="s">
        <v>105</v>
      </c>
      <c r="H376" s="20"/>
      <c r="I376" s="20"/>
      <c r="J376" s="20"/>
      <c r="K376" s="20"/>
      <c r="L376" s="20"/>
      <c r="M376" s="20"/>
      <c r="N376" s="20"/>
      <c r="O376" s="20"/>
      <c r="P376" s="80"/>
      <c r="R376" s="39"/>
      <c r="S376" s="20"/>
      <c r="T376" s="20"/>
      <c r="U376" s="20"/>
      <c r="V376" s="20"/>
      <c r="W376" s="20"/>
      <c r="X376" s="20"/>
      <c r="Y376" s="20"/>
      <c r="Z376" s="20"/>
      <c r="AA376" s="20"/>
    </row>
    <row r="377" spans="1:27" ht="63" x14ac:dyDescent="0.25">
      <c r="A377" s="8" t="s">
        <v>65</v>
      </c>
      <c r="B377" s="31" t="s">
        <v>630</v>
      </c>
      <c r="C377" s="18" t="s">
        <v>1088</v>
      </c>
      <c r="D377" s="18" t="s">
        <v>1091</v>
      </c>
      <c r="E377" s="91" t="s">
        <v>1092</v>
      </c>
      <c r="F377" s="8"/>
      <c r="G377" s="18" t="s">
        <v>105</v>
      </c>
      <c r="H377" s="18" t="s">
        <v>778</v>
      </c>
      <c r="I377" s="23">
        <v>1</v>
      </c>
      <c r="J377" s="8"/>
      <c r="K377" s="8"/>
      <c r="L377" s="8"/>
      <c r="M377" s="8"/>
      <c r="N377" s="8"/>
      <c r="O377" s="8"/>
      <c r="P377" s="80"/>
      <c r="R377" s="38"/>
      <c r="S377" s="8"/>
      <c r="T377" s="8"/>
      <c r="U377" s="8"/>
      <c r="V377" s="8"/>
      <c r="W377" s="8"/>
      <c r="X377" s="8"/>
      <c r="Y377" s="8"/>
      <c r="Z377" s="8"/>
      <c r="AA377" s="8"/>
    </row>
    <row r="378" spans="1:27" ht="56.25" x14ac:dyDescent="0.25">
      <c r="A378" s="8" t="s">
        <v>65</v>
      </c>
      <c r="B378" s="31" t="s">
        <v>630</v>
      </c>
      <c r="C378" s="18" t="s">
        <v>1088</v>
      </c>
      <c r="D378" s="18" t="s">
        <v>1093</v>
      </c>
      <c r="E378" s="91" t="s">
        <v>1094</v>
      </c>
      <c r="F378" s="8"/>
      <c r="G378" s="18" t="s">
        <v>105</v>
      </c>
      <c r="H378" s="18" t="s">
        <v>471</v>
      </c>
      <c r="I378" s="23">
        <v>0.5</v>
      </c>
      <c r="J378" s="8"/>
      <c r="K378" s="8"/>
      <c r="L378" s="8"/>
      <c r="M378" s="8"/>
      <c r="N378" s="8"/>
      <c r="O378" s="8"/>
      <c r="P378" s="80"/>
      <c r="R378" s="38"/>
      <c r="S378" s="8"/>
      <c r="T378" s="8"/>
      <c r="U378" s="8"/>
      <c r="V378" s="8"/>
      <c r="W378" s="8"/>
      <c r="X378" s="8"/>
      <c r="Y378" s="8"/>
      <c r="Z378" s="8"/>
      <c r="AA378" s="8"/>
    </row>
    <row r="379" spans="1:27" ht="99" hidden="1" customHeight="1" x14ac:dyDescent="0.25">
      <c r="A379" s="8" t="s">
        <v>65</v>
      </c>
      <c r="B379" s="31" t="s">
        <v>630</v>
      </c>
      <c r="C379" s="18" t="s">
        <v>1095</v>
      </c>
      <c r="D379" s="18" t="s">
        <v>1096</v>
      </c>
      <c r="E379" s="18" t="s">
        <v>1097</v>
      </c>
      <c r="F379" s="8"/>
      <c r="G379" s="18" t="s">
        <v>101</v>
      </c>
      <c r="H379" s="18" t="s">
        <v>666</v>
      </c>
      <c r="I379" s="23">
        <v>0.5</v>
      </c>
      <c r="J379" s="8"/>
      <c r="K379" s="8"/>
      <c r="L379" s="8"/>
      <c r="M379" s="8"/>
      <c r="N379" s="8"/>
      <c r="O379" s="8"/>
      <c r="P379" s="80"/>
      <c r="R379" s="38"/>
      <c r="S379" s="8"/>
      <c r="T379" s="8"/>
      <c r="U379" s="8"/>
      <c r="V379" s="8"/>
      <c r="W379" s="8"/>
      <c r="X379" s="8"/>
      <c r="Y379" s="8"/>
      <c r="Z379" s="8"/>
      <c r="AA379" s="8"/>
    </row>
    <row r="380" spans="1:27" ht="39.6" customHeight="1" x14ac:dyDescent="0.25">
      <c r="A380" s="8" t="s">
        <v>65</v>
      </c>
      <c r="B380" s="31" t="s">
        <v>630</v>
      </c>
      <c r="C380" s="18" t="s">
        <v>1095</v>
      </c>
      <c r="D380" s="18" t="s">
        <v>1098</v>
      </c>
      <c r="E380" s="18" t="s">
        <v>1099</v>
      </c>
      <c r="F380" s="8"/>
      <c r="G380" s="18" t="s">
        <v>105</v>
      </c>
      <c r="H380" s="18" t="s">
        <v>1100</v>
      </c>
      <c r="I380" s="18" t="s">
        <v>264</v>
      </c>
      <c r="J380" s="8"/>
      <c r="K380" s="8"/>
      <c r="L380" s="8"/>
      <c r="M380" s="8"/>
      <c r="N380" s="8"/>
      <c r="O380" s="8"/>
      <c r="P380" s="80"/>
      <c r="R380" s="38"/>
      <c r="S380" s="8"/>
      <c r="T380" s="8"/>
      <c r="U380" s="8"/>
      <c r="V380" s="8"/>
      <c r="W380" s="8"/>
      <c r="X380" s="8"/>
      <c r="Y380" s="8"/>
      <c r="Z380" s="8"/>
      <c r="AA380" s="8"/>
    </row>
    <row r="381" spans="1:27" ht="63" customHeight="1" x14ac:dyDescent="0.25">
      <c r="A381" s="8" t="s">
        <v>65</v>
      </c>
      <c r="B381" s="31" t="s">
        <v>630</v>
      </c>
      <c r="C381" s="18" t="s">
        <v>1101</v>
      </c>
      <c r="D381" s="18" t="s">
        <v>1102</v>
      </c>
      <c r="E381" s="18" t="s">
        <v>1103</v>
      </c>
      <c r="F381" s="8"/>
      <c r="G381" s="18" t="s">
        <v>105</v>
      </c>
      <c r="H381" s="18" t="s">
        <v>1104</v>
      </c>
      <c r="I381" s="23">
        <v>0.5</v>
      </c>
      <c r="J381" s="8"/>
      <c r="K381" s="8"/>
      <c r="L381" s="8"/>
      <c r="M381" s="8"/>
      <c r="N381" s="8"/>
      <c r="O381" s="8"/>
      <c r="P381" s="80"/>
      <c r="R381" s="38"/>
      <c r="S381" s="8"/>
      <c r="T381" s="8"/>
      <c r="U381" s="8"/>
      <c r="V381" s="8"/>
      <c r="W381" s="8"/>
      <c r="X381" s="8"/>
      <c r="Y381" s="8"/>
      <c r="Z381" s="8"/>
      <c r="AA381" s="8"/>
    </row>
    <row r="382" spans="1:27" x14ac:dyDescent="0.25">
      <c r="A382" s="167" t="s">
        <v>1105</v>
      </c>
      <c r="B382" s="140"/>
      <c r="C382" s="141"/>
      <c r="D382" s="141"/>
      <c r="E382" s="141"/>
      <c r="F382" s="142"/>
      <c r="G382" s="141"/>
      <c r="H382" s="141"/>
      <c r="I382" s="143"/>
      <c r="J382" s="142"/>
      <c r="K382" s="142"/>
      <c r="L382" s="142"/>
      <c r="M382" s="142"/>
      <c r="N382" s="142"/>
      <c r="O382" s="142"/>
      <c r="P382" s="144"/>
      <c r="Q382" s="145"/>
      <c r="R382" s="146"/>
      <c r="S382" s="142"/>
      <c r="T382" s="142"/>
      <c r="U382" s="142"/>
      <c r="V382" s="142"/>
      <c r="W382" s="142"/>
      <c r="X382" s="142"/>
      <c r="Y382" s="142"/>
      <c r="Z382" s="142"/>
      <c r="AA382" s="142"/>
    </row>
    <row r="383" spans="1:27" ht="220.5" x14ac:dyDescent="0.25">
      <c r="A383" s="8" t="s">
        <v>67</v>
      </c>
      <c r="B383" s="31" t="s">
        <v>97</v>
      </c>
      <c r="C383" s="18" t="s">
        <v>1106</v>
      </c>
      <c r="D383" s="18" t="s">
        <v>1107</v>
      </c>
      <c r="E383" s="18" t="s">
        <v>1108</v>
      </c>
      <c r="F383" s="8"/>
      <c r="G383" s="18" t="s">
        <v>105</v>
      </c>
      <c r="H383" s="18" t="s">
        <v>1109</v>
      </c>
      <c r="I383" s="18" t="s">
        <v>1110</v>
      </c>
      <c r="J383" s="8"/>
      <c r="K383" s="8"/>
      <c r="L383" s="8"/>
      <c r="M383" s="8"/>
      <c r="N383" s="8"/>
      <c r="O383" s="84">
        <v>50000</v>
      </c>
      <c r="P383" s="80"/>
      <c r="R383" s="38"/>
      <c r="S383" s="8"/>
      <c r="T383" s="8"/>
      <c r="U383" s="8"/>
      <c r="V383" s="8"/>
      <c r="W383" s="8"/>
      <c r="X383" s="8"/>
      <c r="Y383" s="8"/>
      <c r="Z383" s="8"/>
      <c r="AA383" s="8"/>
    </row>
    <row r="384" spans="1:27" ht="126" x14ac:dyDescent="0.25">
      <c r="A384" s="8" t="s">
        <v>67</v>
      </c>
      <c r="B384" s="31" t="s">
        <v>97</v>
      </c>
      <c r="C384" s="18" t="s">
        <v>1111</v>
      </c>
      <c r="D384" s="18" t="s">
        <v>1112</v>
      </c>
      <c r="E384" s="18" t="s">
        <v>1113</v>
      </c>
      <c r="F384" s="8"/>
      <c r="G384" s="18" t="s">
        <v>105</v>
      </c>
      <c r="H384" s="18" t="s">
        <v>1114</v>
      </c>
      <c r="I384" s="18" t="s">
        <v>1115</v>
      </c>
      <c r="J384" s="8"/>
      <c r="K384" s="8"/>
      <c r="L384" s="8"/>
      <c r="M384" s="8"/>
      <c r="N384" s="8"/>
      <c r="O384" s="8"/>
      <c r="P384" s="80"/>
      <c r="R384" s="38"/>
      <c r="S384" s="8"/>
      <c r="T384" s="8"/>
      <c r="U384" s="8"/>
      <c r="V384" s="8"/>
      <c r="W384" s="8"/>
      <c r="X384" s="8"/>
      <c r="Y384" s="8"/>
      <c r="Z384" s="8"/>
      <c r="AA384" s="8"/>
    </row>
    <row r="385" spans="1:51" ht="80.45" customHeight="1" x14ac:dyDescent="0.25">
      <c r="A385" s="8" t="s">
        <v>67</v>
      </c>
      <c r="B385" s="31" t="s">
        <v>97</v>
      </c>
      <c r="C385" s="18" t="s">
        <v>1111</v>
      </c>
      <c r="D385" s="18" t="s">
        <v>1116</v>
      </c>
      <c r="E385" s="18" t="s">
        <v>1117</v>
      </c>
      <c r="F385" s="8"/>
      <c r="G385" s="18" t="s">
        <v>105</v>
      </c>
      <c r="H385" s="18" t="s">
        <v>225</v>
      </c>
      <c r="I385" s="23">
        <v>1</v>
      </c>
      <c r="J385" s="8"/>
      <c r="K385" s="8"/>
      <c r="L385" s="8"/>
      <c r="M385" s="8"/>
      <c r="N385" s="8"/>
      <c r="O385" s="8"/>
      <c r="P385" s="80"/>
      <c r="R385" s="38"/>
      <c r="S385" s="8"/>
      <c r="T385" s="8"/>
      <c r="U385" s="8"/>
      <c r="V385" s="8"/>
      <c r="W385" s="8"/>
      <c r="X385" s="8"/>
      <c r="Y385" s="8"/>
      <c r="Z385" s="8"/>
      <c r="AA385" s="8"/>
    </row>
    <row r="386" spans="1:51" s="2" customFormat="1" ht="31.5" hidden="1" x14ac:dyDescent="0.25">
      <c r="A386" s="20" t="s">
        <v>67</v>
      </c>
      <c r="B386" s="32" t="s">
        <v>97</v>
      </c>
      <c r="C386" s="24" t="s">
        <v>1118</v>
      </c>
      <c r="D386" s="19" t="s">
        <v>625</v>
      </c>
      <c r="E386" s="24" t="s">
        <v>625</v>
      </c>
      <c r="F386" s="24" t="s">
        <v>625</v>
      </c>
      <c r="G386" s="19" t="s">
        <v>625</v>
      </c>
      <c r="H386" s="19" t="s">
        <v>625</v>
      </c>
      <c r="I386" s="19" t="s">
        <v>625</v>
      </c>
      <c r="J386" s="19" t="s">
        <v>625</v>
      </c>
      <c r="K386" s="19" t="s">
        <v>625</v>
      </c>
      <c r="L386" s="19" t="s">
        <v>625</v>
      </c>
      <c r="M386" s="19" t="s">
        <v>625</v>
      </c>
      <c r="N386" s="19" t="s">
        <v>625</v>
      </c>
      <c r="O386" s="19" t="s">
        <v>625</v>
      </c>
      <c r="P386" s="19" t="s">
        <v>625</v>
      </c>
      <c r="Q386" s="48"/>
      <c r="R386" s="44" t="s">
        <v>625</v>
      </c>
      <c r="S386" s="19" t="s">
        <v>625</v>
      </c>
      <c r="T386" s="19" t="s">
        <v>625</v>
      </c>
      <c r="U386" s="19"/>
      <c r="V386" s="19" t="s">
        <v>625</v>
      </c>
      <c r="W386" s="19" t="s">
        <v>625</v>
      </c>
      <c r="X386" s="19" t="s">
        <v>625</v>
      </c>
      <c r="Y386" s="19" t="s">
        <v>625</v>
      </c>
      <c r="Z386" s="19" t="s">
        <v>625</v>
      </c>
      <c r="AA386" s="19" t="s">
        <v>625</v>
      </c>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x14ac:dyDescent="0.25">
      <c r="A387" s="8" t="s">
        <v>67</v>
      </c>
      <c r="B387" s="31" t="s">
        <v>238</v>
      </c>
      <c r="C387" s="18" t="s">
        <v>1119</v>
      </c>
      <c r="D387" s="18" t="s">
        <v>1120</v>
      </c>
      <c r="E387" s="18" t="s">
        <v>1121</v>
      </c>
      <c r="F387" s="8"/>
      <c r="G387" s="24" t="s">
        <v>105</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customHeight="1" x14ac:dyDescent="0.25">
      <c r="A388" s="8" t="s">
        <v>67</v>
      </c>
      <c r="B388" s="31" t="s">
        <v>238</v>
      </c>
      <c r="C388" s="18" t="s">
        <v>1119</v>
      </c>
      <c r="D388" s="18" t="s">
        <v>1122</v>
      </c>
      <c r="E388" s="91" t="s">
        <v>1123</v>
      </c>
      <c r="F388" s="8"/>
      <c r="G388" s="18" t="s">
        <v>105</v>
      </c>
      <c r="H388" s="18" t="s">
        <v>1124</v>
      </c>
      <c r="I388" s="23">
        <v>1</v>
      </c>
      <c r="J388" s="8"/>
      <c r="K388" s="8"/>
      <c r="L388" s="8"/>
      <c r="M388" s="8"/>
      <c r="N388" s="8"/>
      <c r="O388" s="8"/>
      <c r="P388" s="80"/>
      <c r="R388" s="38"/>
      <c r="S388" s="8"/>
      <c r="T388" s="8"/>
      <c r="U388" s="8"/>
      <c r="V388" s="8"/>
      <c r="W388" s="8"/>
      <c r="X388" s="8"/>
      <c r="Y388" s="8"/>
      <c r="Z388" s="8"/>
      <c r="AA388" s="8"/>
    </row>
    <row r="389" spans="1:51" ht="47.25" x14ac:dyDescent="0.25">
      <c r="A389" s="8" t="s">
        <v>67</v>
      </c>
      <c r="B389" s="31" t="s">
        <v>238</v>
      </c>
      <c r="C389" s="18" t="s">
        <v>1119</v>
      </c>
      <c r="D389" s="18" t="s">
        <v>1125</v>
      </c>
      <c r="E389" s="91" t="s">
        <v>1126</v>
      </c>
      <c r="F389" s="8"/>
      <c r="G389" s="18" t="s">
        <v>105</v>
      </c>
      <c r="H389" s="18" t="s">
        <v>1127</v>
      </c>
      <c r="I389" s="23">
        <v>1</v>
      </c>
      <c r="J389" s="8"/>
      <c r="K389" s="8"/>
      <c r="L389" s="8"/>
      <c r="M389" s="8"/>
      <c r="N389" s="8"/>
      <c r="O389" s="8"/>
      <c r="P389" s="80"/>
      <c r="R389" s="38"/>
      <c r="S389" s="8"/>
      <c r="T389" s="8"/>
      <c r="U389" s="8"/>
      <c r="V389" s="8"/>
      <c r="W389" s="8"/>
      <c r="X389" s="8"/>
      <c r="Y389" s="8"/>
      <c r="Z389" s="8"/>
      <c r="AA389" s="8"/>
    </row>
    <row r="390" spans="1:51" ht="63" x14ac:dyDescent="0.25">
      <c r="A390" s="8" t="s">
        <v>67</v>
      </c>
      <c r="B390" s="31" t="s">
        <v>238</v>
      </c>
      <c r="C390" s="18" t="s">
        <v>1119</v>
      </c>
      <c r="D390" s="18" t="s">
        <v>1128</v>
      </c>
      <c r="E390" s="18" t="s">
        <v>1129</v>
      </c>
      <c r="F390" s="8"/>
      <c r="G390" s="24" t="s">
        <v>105</v>
      </c>
      <c r="H390" s="24"/>
      <c r="I390" s="24"/>
      <c r="J390" s="20"/>
      <c r="K390" s="20"/>
      <c r="L390" s="20"/>
      <c r="M390" s="20"/>
      <c r="N390" s="20"/>
      <c r="O390" s="20"/>
      <c r="P390" s="80"/>
      <c r="R390" s="39"/>
      <c r="S390" s="20"/>
      <c r="T390" s="20"/>
      <c r="U390" s="20"/>
      <c r="V390" s="20"/>
      <c r="W390" s="20"/>
      <c r="X390" s="20"/>
      <c r="Y390" s="20"/>
      <c r="Z390" s="20"/>
      <c r="AA390" s="20"/>
    </row>
    <row r="391" spans="1:51" ht="67.900000000000006" customHeight="1" x14ac:dyDescent="0.25">
      <c r="A391" s="8" t="s">
        <v>67</v>
      </c>
      <c r="B391" s="31" t="s">
        <v>238</v>
      </c>
      <c r="C391" s="18" t="s">
        <v>1119</v>
      </c>
      <c r="D391" s="18" t="s">
        <v>1130</v>
      </c>
      <c r="E391" s="18" t="s">
        <v>1131</v>
      </c>
      <c r="F391" s="8"/>
      <c r="G391" s="18" t="s">
        <v>105</v>
      </c>
      <c r="H391" s="18" t="s">
        <v>1132</v>
      </c>
      <c r="I391" s="18" t="s">
        <v>1133</v>
      </c>
      <c r="J391" s="8"/>
      <c r="K391" s="8"/>
      <c r="L391" s="8"/>
      <c r="M391" s="8"/>
      <c r="N391" s="8"/>
      <c r="O391" s="8"/>
      <c r="P391" s="80"/>
      <c r="R391" s="38"/>
      <c r="S391" s="8"/>
      <c r="T391" s="8"/>
      <c r="U391" s="8"/>
      <c r="V391" s="8"/>
      <c r="W391" s="8"/>
      <c r="X391" s="8"/>
      <c r="Y391" s="8"/>
      <c r="Z391" s="8"/>
      <c r="AA391" s="8"/>
    </row>
    <row r="392" spans="1:51" ht="47.25" x14ac:dyDescent="0.25">
      <c r="A392" s="8" t="s">
        <v>67</v>
      </c>
      <c r="B392" s="31" t="s">
        <v>238</v>
      </c>
      <c r="C392" s="18" t="s">
        <v>1119</v>
      </c>
      <c r="D392" s="18" t="s">
        <v>1134</v>
      </c>
      <c r="E392" s="91" t="s">
        <v>1135</v>
      </c>
      <c r="F392" s="8"/>
      <c r="G392" s="18" t="s">
        <v>105</v>
      </c>
      <c r="H392" s="18" t="s">
        <v>1132</v>
      </c>
      <c r="I392" s="18" t="s">
        <v>1133</v>
      </c>
      <c r="J392" s="8"/>
      <c r="K392" s="8"/>
      <c r="L392" s="8"/>
      <c r="M392" s="8"/>
      <c r="N392" s="8"/>
      <c r="O392" s="8"/>
      <c r="P392" s="80"/>
      <c r="R392" s="38"/>
      <c r="S392" s="8"/>
      <c r="T392" s="8"/>
      <c r="U392" s="8"/>
      <c r="V392" s="8"/>
      <c r="W392" s="8"/>
      <c r="X392" s="8"/>
      <c r="Y392" s="8"/>
      <c r="Z392" s="8"/>
      <c r="AA392" s="8"/>
    </row>
    <row r="393" spans="1:51" ht="47.25" x14ac:dyDescent="0.25">
      <c r="A393" s="8" t="s">
        <v>67</v>
      </c>
      <c r="B393" s="31" t="s">
        <v>238</v>
      </c>
      <c r="C393" s="18" t="s">
        <v>1119</v>
      </c>
      <c r="D393" s="18" t="s">
        <v>1136</v>
      </c>
      <c r="E393" s="91" t="s">
        <v>1137</v>
      </c>
      <c r="F393" s="8"/>
      <c r="G393" s="18" t="s">
        <v>105</v>
      </c>
      <c r="H393" s="18" t="s">
        <v>1138</v>
      </c>
      <c r="I393" s="18" t="s">
        <v>1139</v>
      </c>
      <c r="J393" s="8"/>
      <c r="K393" s="8"/>
      <c r="L393" s="8"/>
      <c r="M393" s="8"/>
      <c r="N393" s="8"/>
      <c r="O393" s="8"/>
      <c r="P393" s="80"/>
      <c r="R393" s="38"/>
      <c r="S393" s="8"/>
      <c r="T393" s="8"/>
      <c r="U393" s="8"/>
      <c r="V393" s="8"/>
      <c r="W393" s="8"/>
      <c r="X393" s="8"/>
      <c r="Y393" s="8"/>
      <c r="Z393" s="8"/>
      <c r="AA393" s="8"/>
    </row>
    <row r="394" spans="1:51" ht="63" x14ac:dyDescent="0.25">
      <c r="A394" s="8" t="s">
        <v>67</v>
      </c>
      <c r="B394" s="31" t="s">
        <v>238</v>
      </c>
      <c r="C394" s="18" t="s">
        <v>1119</v>
      </c>
      <c r="D394" s="18" t="s">
        <v>1140</v>
      </c>
      <c r="E394" s="91" t="s">
        <v>1141</v>
      </c>
      <c r="F394" s="8"/>
      <c r="G394" s="18" t="s">
        <v>105</v>
      </c>
      <c r="H394" s="18" t="s">
        <v>1142</v>
      </c>
      <c r="I394" s="23">
        <v>1</v>
      </c>
      <c r="J394" s="8"/>
      <c r="K394" s="8"/>
      <c r="L394" s="8"/>
      <c r="M394" s="8"/>
      <c r="N394" s="8"/>
      <c r="O394" s="8"/>
      <c r="P394" s="80"/>
      <c r="R394" s="38"/>
      <c r="S394" s="8"/>
      <c r="T394" s="8"/>
      <c r="U394" s="8"/>
      <c r="V394" s="8"/>
      <c r="W394" s="8"/>
      <c r="X394" s="8"/>
      <c r="Y394" s="8"/>
      <c r="Z394" s="8"/>
      <c r="AA394" s="8"/>
    </row>
    <row r="395" spans="1:51" ht="47.25" hidden="1" x14ac:dyDescent="0.25">
      <c r="A395" s="8" t="s">
        <v>67</v>
      </c>
      <c r="B395" s="31" t="s">
        <v>238</v>
      </c>
      <c r="C395" s="18" t="s">
        <v>1119</v>
      </c>
      <c r="D395" s="18" t="s">
        <v>1143</v>
      </c>
      <c r="E395" s="18" t="s">
        <v>1144</v>
      </c>
      <c r="F395" s="8"/>
      <c r="G395" s="18" t="s">
        <v>101</v>
      </c>
      <c r="H395" s="18" t="s">
        <v>1145</v>
      </c>
      <c r="I395" s="23">
        <v>0.7</v>
      </c>
      <c r="J395" s="8"/>
      <c r="K395" s="8"/>
      <c r="L395" s="8"/>
      <c r="M395" s="8"/>
      <c r="N395" s="8"/>
      <c r="O395" s="8"/>
      <c r="P395" s="80"/>
      <c r="R395" s="38"/>
      <c r="S395" s="8"/>
      <c r="T395" s="8"/>
      <c r="U395" s="8"/>
      <c r="V395" s="8"/>
      <c r="W395" s="8"/>
      <c r="X395" s="8"/>
      <c r="Y395" s="8"/>
      <c r="Z395" s="8"/>
      <c r="AA395" s="8"/>
    </row>
    <row r="396" spans="1:51" ht="84" customHeight="1" x14ac:dyDescent="0.25">
      <c r="A396" s="8" t="s">
        <v>67</v>
      </c>
      <c r="B396" s="31" t="s">
        <v>238</v>
      </c>
      <c r="C396" s="18" t="s">
        <v>1146</v>
      </c>
      <c r="D396" s="18" t="s">
        <v>1147</v>
      </c>
      <c r="E396" s="18" t="s">
        <v>1148</v>
      </c>
      <c r="F396" s="8"/>
      <c r="G396" s="18" t="s">
        <v>105</v>
      </c>
      <c r="H396" s="18" t="s">
        <v>1149</v>
      </c>
      <c r="I396" s="23">
        <v>1</v>
      </c>
      <c r="J396" s="8"/>
      <c r="K396" s="8"/>
      <c r="L396" s="8"/>
      <c r="M396" s="8"/>
      <c r="N396" s="8"/>
      <c r="O396" s="8"/>
      <c r="P396" s="80"/>
      <c r="R396" s="38"/>
      <c r="S396" s="8"/>
      <c r="T396" s="8"/>
      <c r="U396" s="8"/>
      <c r="V396" s="8"/>
      <c r="W396" s="8"/>
      <c r="X396" s="8"/>
      <c r="Y396" s="8"/>
      <c r="Z396" s="8"/>
      <c r="AA396" s="8"/>
    </row>
    <row r="397" spans="1:51" ht="45.6" customHeight="1" x14ac:dyDescent="0.25">
      <c r="A397" s="8" t="s">
        <v>67</v>
      </c>
      <c r="B397" s="31" t="s">
        <v>238</v>
      </c>
      <c r="C397" s="18" t="s">
        <v>1150</v>
      </c>
      <c r="D397" s="18" t="s">
        <v>1151</v>
      </c>
      <c r="E397" s="18" t="s">
        <v>1152</v>
      </c>
      <c r="F397" s="8"/>
      <c r="G397" s="18" t="s">
        <v>105</v>
      </c>
      <c r="H397" s="18" t="s">
        <v>1153</v>
      </c>
      <c r="I397" s="23">
        <v>1</v>
      </c>
      <c r="J397" s="8"/>
      <c r="K397" s="8"/>
      <c r="L397" s="8"/>
      <c r="M397" s="8"/>
      <c r="N397" s="8"/>
      <c r="O397" s="8"/>
      <c r="P397" s="80"/>
      <c r="R397" s="38"/>
      <c r="S397" s="8"/>
      <c r="T397" s="8"/>
      <c r="U397" s="8"/>
      <c r="V397" s="8"/>
      <c r="W397" s="8"/>
      <c r="X397" s="8"/>
      <c r="Y397" s="8"/>
      <c r="Z397" s="8"/>
      <c r="AA397" s="8"/>
    </row>
    <row r="398" spans="1:51" ht="46.9" customHeight="1" x14ac:dyDescent="0.25">
      <c r="A398" s="8" t="s">
        <v>67</v>
      </c>
      <c r="B398" s="31" t="s">
        <v>238</v>
      </c>
      <c r="C398" s="18" t="s">
        <v>1154</v>
      </c>
      <c r="D398" s="18" t="s">
        <v>1155</v>
      </c>
      <c r="E398" s="18" t="s">
        <v>1156</v>
      </c>
      <c r="F398" s="8"/>
      <c r="G398" s="18" t="s">
        <v>105</v>
      </c>
      <c r="H398" s="18" t="s">
        <v>1157</v>
      </c>
      <c r="I398" s="23">
        <v>1</v>
      </c>
      <c r="J398" s="8"/>
      <c r="K398" s="8"/>
      <c r="L398" s="8"/>
      <c r="M398" s="8"/>
      <c r="N398" s="8"/>
      <c r="O398" s="8"/>
      <c r="P398" s="80"/>
      <c r="R398" s="38"/>
      <c r="S398" s="8"/>
      <c r="T398" s="8"/>
      <c r="U398" s="8"/>
      <c r="V398" s="8"/>
      <c r="W398" s="8"/>
      <c r="X398" s="8"/>
      <c r="Y398" s="8"/>
      <c r="Z398" s="8"/>
      <c r="AA398" s="8"/>
    </row>
    <row r="399" spans="1:51" ht="195.75" customHeight="1" x14ac:dyDescent="0.25">
      <c r="A399" s="8" t="s">
        <v>67</v>
      </c>
      <c r="B399" s="31" t="s">
        <v>238</v>
      </c>
      <c r="C399" s="18" t="s">
        <v>1154</v>
      </c>
      <c r="D399" s="18" t="s">
        <v>1158</v>
      </c>
      <c r="E399" s="18" t="s">
        <v>1159</v>
      </c>
      <c r="F399" s="8"/>
      <c r="G399" s="18" t="s">
        <v>105</v>
      </c>
      <c r="H399" s="18" t="s">
        <v>1160</v>
      </c>
      <c r="I399" s="18" t="s">
        <v>714</v>
      </c>
      <c r="J399" s="8"/>
      <c r="K399" s="8"/>
      <c r="L399" s="8"/>
      <c r="M399" s="8"/>
      <c r="N399" s="8"/>
      <c r="O399" s="8"/>
      <c r="P399" s="80"/>
      <c r="R399" s="38"/>
      <c r="S399" s="8"/>
      <c r="T399" s="8"/>
      <c r="U399" s="8"/>
      <c r="V399" s="8"/>
      <c r="W399" s="8"/>
      <c r="X399" s="8"/>
      <c r="Y399" s="8"/>
      <c r="Z399" s="8"/>
      <c r="AA399" s="8"/>
    </row>
    <row r="400" spans="1:51" s="5" customFormat="1" ht="47.25" hidden="1" x14ac:dyDescent="0.25">
      <c r="A400" s="20" t="s">
        <v>67</v>
      </c>
      <c r="B400" s="32" t="s">
        <v>317</v>
      </c>
      <c r="C400" s="24" t="s">
        <v>1161</v>
      </c>
      <c r="D400" s="19" t="s">
        <v>625</v>
      </c>
      <c r="E400" s="24" t="s">
        <v>625</v>
      </c>
      <c r="F400" s="24" t="s">
        <v>625</v>
      </c>
      <c r="G400" s="19" t="s">
        <v>625</v>
      </c>
      <c r="H400" s="19" t="s">
        <v>625</v>
      </c>
      <c r="I400" s="19" t="s">
        <v>625</v>
      </c>
      <c r="J400" s="19" t="s">
        <v>625</v>
      </c>
      <c r="K400" s="19" t="s">
        <v>625</v>
      </c>
      <c r="L400" s="19" t="s">
        <v>625</v>
      </c>
      <c r="M400" s="19" t="s">
        <v>625</v>
      </c>
      <c r="N400" s="19" t="s">
        <v>625</v>
      </c>
      <c r="O400" s="19" t="s">
        <v>625</v>
      </c>
      <c r="P400" s="19" t="s">
        <v>625</v>
      </c>
      <c r="Q400" s="48"/>
      <c r="R400" s="44" t="s">
        <v>625</v>
      </c>
      <c r="S400" s="19" t="s">
        <v>625</v>
      </c>
      <c r="T400" s="19" t="s">
        <v>625</v>
      </c>
      <c r="U400" s="19"/>
      <c r="V400" s="19" t="s">
        <v>625</v>
      </c>
      <c r="W400" s="19" t="s">
        <v>625</v>
      </c>
      <c r="X400" s="19" t="s">
        <v>625</v>
      </c>
      <c r="Y400" s="19" t="s">
        <v>625</v>
      </c>
      <c r="Z400" s="19" t="s">
        <v>625</v>
      </c>
      <c r="AA400" s="19" t="s">
        <v>625</v>
      </c>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x14ac:dyDescent="0.25">
      <c r="A401" s="20" t="s">
        <v>67</v>
      </c>
      <c r="B401" s="32" t="s">
        <v>317</v>
      </c>
      <c r="C401" s="24" t="s">
        <v>1162</v>
      </c>
      <c r="D401" s="19" t="s">
        <v>625</v>
      </c>
      <c r="E401" s="24" t="s">
        <v>625</v>
      </c>
      <c r="F401" s="24" t="s">
        <v>625</v>
      </c>
      <c r="G401" s="19" t="s">
        <v>625</v>
      </c>
      <c r="H401" s="19" t="s">
        <v>625</v>
      </c>
      <c r="I401" s="19" t="s">
        <v>625</v>
      </c>
      <c r="J401" s="19" t="s">
        <v>625</v>
      </c>
      <c r="K401" s="19" t="s">
        <v>625</v>
      </c>
      <c r="L401" s="19" t="s">
        <v>625</v>
      </c>
      <c r="M401" s="19" t="s">
        <v>625</v>
      </c>
      <c r="N401" s="19" t="s">
        <v>625</v>
      </c>
      <c r="O401" s="19" t="s">
        <v>625</v>
      </c>
      <c r="P401" s="19" t="s">
        <v>625</v>
      </c>
      <c r="Q401" s="48"/>
      <c r="R401" s="44" t="s">
        <v>625</v>
      </c>
      <c r="S401" s="19" t="s">
        <v>625</v>
      </c>
      <c r="T401" s="19" t="s">
        <v>625</v>
      </c>
      <c r="U401" s="19"/>
      <c r="V401" s="19" t="s">
        <v>625</v>
      </c>
      <c r="W401" s="19" t="s">
        <v>625</v>
      </c>
      <c r="X401" s="19" t="s">
        <v>625</v>
      </c>
      <c r="Y401" s="19" t="s">
        <v>625</v>
      </c>
      <c r="Z401" s="19" t="s">
        <v>625</v>
      </c>
      <c r="AA401" s="19" t="s">
        <v>625</v>
      </c>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x14ac:dyDescent="0.25">
      <c r="A402" s="20" t="s">
        <v>67</v>
      </c>
      <c r="B402" s="32" t="s">
        <v>317</v>
      </c>
      <c r="C402" s="24" t="s">
        <v>1163</v>
      </c>
      <c r="D402" s="19" t="s">
        <v>625</v>
      </c>
      <c r="E402" s="24" t="s">
        <v>625</v>
      </c>
      <c r="F402" s="24" t="s">
        <v>625</v>
      </c>
      <c r="G402" s="19" t="s">
        <v>625</v>
      </c>
      <c r="H402" s="19" t="s">
        <v>625</v>
      </c>
      <c r="I402" s="19" t="s">
        <v>625</v>
      </c>
      <c r="J402" s="19" t="s">
        <v>625</v>
      </c>
      <c r="K402" s="19" t="s">
        <v>625</v>
      </c>
      <c r="L402" s="19" t="s">
        <v>625</v>
      </c>
      <c r="M402" s="19" t="s">
        <v>625</v>
      </c>
      <c r="N402" s="19" t="s">
        <v>625</v>
      </c>
      <c r="O402" s="19" t="s">
        <v>625</v>
      </c>
      <c r="P402" s="19" t="s">
        <v>625</v>
      </c>
      <c r="Q402" s="48"/>
      <c r="R402" s="44" t="s">
        <v>625</v>
      </c>
      <c r="S402" s="19" t="s">
        <v>625</v>
      </c>
      <c r="T402" s="19" t="s">
        <v>625</v>
      </c>
      <c r="U402" s="19"/>
      <c r="V402" s="19" t="s">
        <v>625</v>
      </c>
      <c r="W402" s="19" t="s">
        <v>625</v>
      </c>
      <c r="X402" s="19" t="s">
        <v>625</v>
      </c>
      <c r="Y402" s="19" t="s">
        <v>625</v>
      </c>
      <c r="Z402" s="19" t="s">
        <v>625</v>
      </c>
      <c r="AA402" s="19" t="s">
        <v>625</v>
      </c>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customHeight="1" x14ac:dyDescent="0.25">
      <c r="A403" s="8" t="s">
        <v>67</v>
      </c>
      <c r="B403" s="31" t="s">
        <v>317</v>
      </c>
      <c r="C403" s="18" t="s">
        <v>1164</v>
      </c>
      <c r="D403" s="18" t="s">
        <v>1165</v>
      </c>
      <c r="E403" s="18" t="s">
        <v>1166</v>
      </c>
      <c r="F403" s="8"/>
      <c r="G403" s="18" t="s">
        <v>105</v>
      </c>
      <c r="H403" s="18" t="s">
        <v>1167</v>
      </c>
      <c r="I403" s="23">
        <v>1</v>
      </c>
      <c r="J403" s="8"/>
      <c r="K403" s="8"/>
      <c r="L403" s="8"/>
      <c r="M403" s="8"/>
      <c r="N403" s="8"/>
      <c r="O403" s="8"/>
      <c r="P403" s="80"/>
      <c r="R403" s="38"/>
      <c r="S403" s="8"/>
      <c r="T403" s="8"/>
      <c r="U403" s="8"/>
      <c r="V403" s="8"/>
      <c r="W403" s="8"/>
      <c r="X403" s="8"/>
      <c r="Y403" s="8"/>
      <c r="Z403" s="8"/>
      <c r="AA403" s="8"/>
    </row>
    <row r="404" spans="1:51" ht="61.9" customHeight="1" x14ac:dyDescent="0.25">
      <c r="A404" s="8" t="s">
        <v>67</v>
      </c>
      <c r="B404" s="31" t="s">
        <v>317</v>
      </c>
      <c r="C404" s="18" t="s">
        <v>1164</v>
      </c>
      <c r="D404" s="18" t="s">
        <v>1168</v>
      </c>
      <c r="E404" s="18" t="s">
        <v>1169</v>
      </c>
      <c r="F404" s="8"/>
      <c r="G404" s="18" t="s">
        <v>105</v>
      </c>
      <c r="H404" s="18" t="s">
        <v>1170</v>
      </c>
      <c r="I404" s="23">
        <v>1</v>
      </c>
      <c r="J404" s="8"/>
      <c r="K404" s="8"/>
      <c r="L404" s="8"/>
      <c r="M404" s="8"/>
      <c r="N404" s="8"/>
      <c r="O404" s="8"/>
      <c r="P404" s="80"/>
      <c r="R404" s="38"/>
      <c r="S404" s="8"/>
      <c r="T404" s="8"/>
      <c r="U404" s="8"/>
      <c r="V404" s="8"/>
      <c r="W404" s="8"/>
      <c r="X404" s="8"/>
      <c r="Y404" s="8"/>
      <c r="Z404" s="8"/>
      <c r="AA404" s="8"/>
    </row>
    <row r="405" spans="1:51" ht="78.75" x14ac:dyDescent="0.25">
      <c r="A405" s="8" t="s">
        <v>67</v>
      </c>
      <c r="B405" s="31" t="s">
        <v>630</v>
      </c>
      <c r="C405" s="18" t="s">
        <v>1171</v>
      </c>
      <c r="D405" s="18" t="s">
        <v>1172</v>
      </c>
      <c r="E405" s="18" t="s">
        <v>1173</v>
      </c>
      <c r="F405" s="8"/>
      <c r="G405" s="24" t="s">
        <v>105</v>
      </c>
      <c r="H405" s="24" t="s">
        <v>634</v>
      </c>
      <c r="I405" s="25">
        <v>1</v>
      </c>
      <c r="J405" s="20"/>
      <c r="K405" s="20"/>
      <c r="L405" s="20"/>
      <c r="M405" s="20"/>
      <c r="N405" s="20"/>
      <c r="O405" s="20"/>
      <c r="P405" s="80"/>
      <c r="R405" s="39"/>
      <c r="S405" s="20"/>
      <c r="T405" s="20"/>
      <c r="U405" s="20"/>
      <c r="V405" s="20"/>
      <c r="W405" s="20"/>
      <c r="X405" s="20"/>
      <c r="Y405" s="20"/>
      <c r="Z405" s="20"/>
      <c r="AA405" s="20"/>
    </row>
    <row r="406" spans="1:51" ht="63" x14ac:dyDescent="0.25">
      <c r="A406" s="8" t="s">
        <v>67</v>
      </c>
      <c r="B406" s="31" t="s">
        <v>630</v>
      </c>
      <c r="C406" s="18" t="s">
        <v>1171</v>
      </c>
      <c r="D406" s="18" t="s">
        <v>1174</v>
      </c>
      <c r="E406" s="91" t="s">
        <v>1175</v>
      </c>
      <c r="F406" s="8"/>
      <c r="G406" s="18" t="s">
        <v>105</v>
      </c>
      <c r="H406" s="18" t="s">
        <v>634</v>
      </c>
      <c r="I406" s="23">
        <v>1</v>
      </c>
      <c r="J406" s="8"/>
      <c r="K406" s="8"/>
      <c r="L406" s="8"/>
      <c r="M406" s="8"/>
      <c r="N406" s="8"/>
      <c r="O406" s="8"/>
      <c r="P406" s="80"/>
      <c r="R406" s="38"/>
      <c r="S406" s="8"/>
      <c r="T406" s="8"/>
      <c r="U406" s="8"/>
      <c r="V406" s="8"/>
      <c r="W406" s="8"/>
      <c r="X406" s="8"/>
      <c r="Y406" s="8"/>
      <c r="Z406" s="8"/>
      <c r="AA406" s="8"/>
    </row>
    <row r="407" spans="1:51" ht="63" x14ac:dyDescent="0.25">
      <c r="A407" s="8" t="s">
        <v>67</v>
      </c>
      <c r="B407" s="31" t="s">
        <v>630</v>
      </c>
      <c r="C407" s="18" t="s">
        <v>1171</v>
      </c>
      <c r="D407" s="18" t="s">
        <v>1176</v>
      </c>
      <c r="E407" s="91" t="s">
        <v>1177</v>
      </c>
      <c r="F407" s="8"/>
      <c r="G407" s="18" t="s">
        <v>105</v>
      </c>
      <c r="H407" s="18" t="s">
        <v>634</v>
      </c>
      <c r="I407" s="23">
        <v>2</v>
      </c>
      <c r="J407" s="8"/>
      <c r="K407" s="8"/>
      <c r="L407" s="8"/>
      <c r="M407" s="8"/>
      <c r="N407" s="8"/>
      <c r="O407" s="8"/>
      <c r="P407" s="80"/>
      <c r="R407" s="38"/>
      <c r="S407" s="8"/>
      <c r="T407" s="8"/>
      <c r="U407" s="8"/>
      <c r="V407" s="8"/>
      <c r="W407" s="8"/>
      <c r="X407" s="8"/>
      <c r="Y407" s="8"/>
      <c r="Z407" s="8"/>
      <c r="AA407" s="8"/>
    </row>
    <row r="408" spans="1:51" ht="63" x14ac:dyDescent="0.25">
      <c r="A408" s="8" t="s">
        <v>67</v>
      </c>
      <c r="B408" s="31" t="s">
        <v>630</v>
      </c>
      <c r="C408" s="18" t="s">
        <v>1171</v>
      </c>
      <c r="D408" s="18" t="s">
        <v>1178</v>
      </c>
      <c r="E408" s="91" t="s">
        <v>1179</v>
      </c>
      <c r="F408" s="8"/>
      <c r="G408" s="18" t="s">
        <v>105</v>
      </c>
      <c r="H408" s="18" t="s">
        <v>634</v>
      </c>
      <c r="I408" s="23">
        <v>3</v>
      </c>
      <c r="J408" s="8"/>
      <c r="K408" s="8"/>
      <c r="L408" s="8"/>
      <c r="M408" s="8"/>
      <c r="N408" s="8"/>
      <c r="O408" s="8"/>
      <c r="P408" s="80"/>
      <c r="R408" s="38"/>
      <c r="S408" s="8"/>
      <c r="T408" s="8"/>
      <c r="U408" s="8"/>
      <c r="V408" s="8"/>
      <c r="W408" s="8"/>
      <c r="X408" s="8"/>
      <c r="Y408" s="8"/>
      <c r="Z408" s="8"/>
      <c r="AA408" s="8"/>
    </row>
    <row r="409" spans="1:51" ht="63" x14ac:dyDescent="0.25">
      <c r="A409" s="8" t="s">
        <v>67</v>
      </c>
      <c r="B409" s="31" t="s">
        <v>630</v>
      </c>
      <c r="C409" s="18" t="s">
        <v>1171</v>
      </c>
      <c r="D409" s="18" t="s">
        <v>1180</v>
      </c>
      <c r="E409" s="91" t="s">
        <v>1181</v>
      </c>
      <c r="F409" s="8"/>
      <c r="G409" s="18" t="s">
        <v>105</v>
      </c>
      <c r="H409" s="18" t="s">
        <v>634</v>
      </c>
      <c r="I409" s="23">
        <v>4</v>
      </c>
      <c r="J409" s="8"/>
      <c r="K409" s="8"/>
      <c r="L409" s="8"/>
      <c r="M409" s="8"/>
      <c r="N409" s="8"/>
      <c r="O409" s="8"/>
      <c r="P409" s="80"/>
      <c r="R409" s="38"/>
      <c r="S409" s="8"/>
      <c r="T409" s="8"/>
      <c r="U409" s="8"/>
      <c r="V409" s="8"/>
      <c r="W409" s="8"/>
      <c r="X409" s="8"/>
      <c r="Y409" s="8"/>
      <c r="Z409" s="8"/>
      <c r="AA409" s="8"/>
    </row>
    <row r="410" spans="1:51" ht="63" x14ac:dyDescent="0.25">
      <c r="A410" s="8" t="s">
        <v>67</v>
      </c>
      <c r="B410" s="31" t="s">
        <v>630</v>
      </c>
      <c r="C410" s="18" t="s">
        <v>1171</v>
      </c>
      <c r="D410" s="18" t="s">
        <v>1182</v>
      </c>
      <c r="E410" s="91" t="s">
        <v>1183</v>
      </c>
      <c r="F410" s="8"/>
      <c r="G410" s="18" t="s">
        <v>105</v>
      </c>
      <c r="H410" s="18" t="s">
        <v>634</v>
      </c>
      <c r="I410" s="23">
        <v>5</v>
      </c>
      <c r="J410" s="8"/>
      <c r="K410" s="8"/>
      <c r="L410" s="8"/>
      <c r="M410" s="8"/>
      <c r="N410" s="8"/>
      <c r="O410" s="8"/>
      <c r="P410" s="80"/>
      <c r="R410" s="38"/>
      <c r="S410" s="8"/>
      <c r="T410" s="8"/>
      <c r="U410" s="8"/>
      <c r="V410" s="8"/>
      <c r="W410" s="8"/>
      <c r="X410" s="8"/>
      <c r="Y410" s="8"/>
      <c r="Z410" s="8"/>
      <c r="AA410" s="8"/>
    </row>
    <row r="411" spans="1:51" ht="159.75" hidden="1" customHeight="1" x14ac:dyDescent="0.25">
      <c r="A411" s="8" t="s">
        <v>67</v>
      </c>
      <c r="B411" s="31" t="s">
        <v>630</v>
      </c>
      <c r="C411" s="18" t="s">
        <v>1171</v>
      </c>
      <c r="D411" s="18" t="s">
        <v>1184</v>
      </c>
      <c r="E411" s="18" t="s">
        <v>1185</v>
      </c>
      <c r="F411" s="8"/>
      <c r="G411" s="18" t="s">
        <v>101</v>
      </c>
      <c r="H411" s="18" t="s">
        <v>1186</v>
      </c>
      <c r="I411" s="23">
        <v>1</v>
      </c>
      <c r="J411" s="8"/>
      <c r="K411" s="8"/>
      <c r="L411" s="8"/>
      <c r="M411" s="8"/>
      <c r="N411" s="8"/>
      <c r="O411" s="8"/>
      <c r="P411" s="80"/>
      <c r="R411" s="38"/>
      <c r="S411" s="8"/>
      <c r="T411" s="8"/>
      <c r="U411" s="8"/>
      <c r="V411" s="8"/>
      <c r="W411" s="8"/>
      <c r="X411" s="8"/>
      <c r="Y411" s="8"/>
      <c r="Z411" s="8"/>
      <c r="AA411" s="8"/>
    </row>
    <row r="412" spans="1:51" ht="56.25" x14ac:dyDescent="0.25">
      <c r="A412" s="8" t="s">
        <v>67</v>
      </c>
      <c r="B412" s="31" t="s">
        <v>630</v>
      </c>
      <c r="C412" s="18" t="s">
        <v>1187</v>
      </c>
      <c r="D412" s="18" t="s">
        <v>1188</v>
      </c>
      <c r="E412" s="18" t="s">
        <v>1189</v>
      </c>
      <c r="F412" s="8"/>
      <c r="G412" s="18" t="s">
        <v>1190</v>
      </c>
      <c r="H412" s="18" t="s">
        <v>778</v>
      </c>
      <c r="I412" s="23">
        <v>1</v>
      </c>
      <c r="J412" s="8"/>
      <c r="K412" s="8"/>
      <c r="L412" s="8"/>
      <c r="M412" s="8"/>
      <c r="N412" s="8"/>
      <c r="O412" s="8"/>
      <c r="P412" s="80"/>
      <c r="R412" s="38"/>
      <c r="S412" s="8"/>
      <c r="T412" s="8"/>
      <c r="U412" s="8"/>
      <c r="V412" s="8"/>
      <c r="W412" s="8"/>
      <c r="X412" s="8"/>
      <c r="Y412" s="8"/>
      <c r="Z412" s="8"/>
      <c r="AA412" s="8"/>
    </row>
    <row r="413" spans="1:51" ht="63" hidden="1" x14ac:dyDescent="0.25">
      <c r="A413" s="8" t="s">
        <v>67</v>
      </c>
      <c r="B413" s="31" t="s">
        <v>630</v>
      </c>
      <c r="C413" s="18" t="s">
        <v>1187</v>
      </c>
      <c r="D413" s="18" t="s">
        <v>1191</v>
      </c>
      <c r="E413" s="18" t="s">
        <v>1189</v>
      </c>
      <c r="F413" s="8"/>
      <c r="G413" s="18" t="s">
        <v>1192</v>
      </c>
      <c r="H413" s="18" t="s">
        <v>471</v>
      </c>
      <c r="I413" s="23">
        <v>1</v>
      </c>
      <c r="J413" s="8"/>
      <c r="K413" s="8"/>
      <c r="L413" s="8"/>
      <c r="M413" s="8"/>
      <c r="N413" s="8"/>
      <c r="O413" s="8"/>
      <c r="P413" s="80"/>
      <c r="R413" s="38"/>
      <c r="S413" s="8"/>
      <c r="T413" s="8"/>
      <c r="U413" s="8"/>
      <c r="V413" s="8"/>
      <c r="W413" s="8"/>
      <c r="X413" s="8"/>
      <c r="Y413" s="8"/>
      <c r="Z413" s="8"/>
      <c r="AA413" s="8"/>
    </row>
    <row r="414" spans="1:51" s="5" customFormat="1" ht="78.75" hidden="1" x14ac:dyDescent="0.25">
      <c r="A414" s="20" t="s">
        <v>67</v>
      </c>
      <c r="B414" s="32" t="s">
        <v>630</v>
      </c>
      <c r="C414" s="24" t="s">
        <v>1193</v>
      </c>
      <c r="D414" s="19" t="s">
        <v>625</v>
      </c>
      <c r="E414" s="24" t="s">
        <v>625</v>
      </c>
      <c r="F414" s="24" t="s">
        <v>625</v>
      </c>
      <c r="G414" s="19" t="s">
        <v>625</v>
      </c>
      <c r="H414" s="19" t="s">
        <v>625</v>
      </c>
      <c r="I414" s="19" t="s">
        <v>625</v>
      </c>
      <c r="J414" s="19" t="s">
        <v>625</v>
      </c>
      <c r="K414" s="19" t="s">
        <v>625</v>
      </c>
      <c r="L414" s="19" t="s">
        <v>625</v>
      </c>
      <c r="M414" s="19" t="s">
        <v>625</v>
      </c>
      <c r="N414" s="19" t="s">
        <v>625</v>
      </c>
      <c r="O414" s="19" t="s">
        <v>625</v>
      </c>
      <c r="P414" s="19" t="s">
        <v>625</v>
      </c>
      <c r="Q414" s="48"/>
      <c r="R414" s="44" t="s">
        <v>625</v>
      </c>
      <c r="S414" s="19" t="s">
        <v>625</v>
      </c>
      <c r="T414" s="19" t="s">
        <v>625</v>
      </c>
      <c r="U414" s="19"/>
      <c r="V414" s="19" t="s">
        <v>625</v>
      </c>
      <c r="W414" s="19" t="s">
        <v>625</v>
      </c>
      <c r="X414" s="19" t="s">
        <v>625</v>
      </c>
      <c r="Y414" s="19" t="s">
        <v>625</v>
      </c>
      <c r="Z414" s="19" t="s">
        <v>625</v>
      </c>
      <c r="AA414" s="19" t="s">
        <v>625</v>
      </c>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63" x14ac:dyDescent="0.25">
      <c r="A415" s="8" t="s">
        <v>67</v>
      </c>
      <c r="B415" s="31" t="s">
        <v>630</v>
      </c>
      <c r="C415" s="18" t="s">
        <v>1194</v>
      </c>
      <c r="D415" s="18" t="s">
        <v>1195</v>
      </c>
      <c r="E415" s="18" t="s">
        <v>1196</v>
      </c>
      <c r="F415" s="8"/>
      <c r="G415" s="18" t="s">
        <v>105</v>
      </c>
      <c r="H415" s="18" t="s">
        <v>1197</v>
      </c>
      <c r="I415" s="18" t="s">
        <v>1198</v>
      </c>
      <c r="J415" s="8"/>
      <c r="K415" s="8"/>
      <c r="L415" s="8"/>
      <c r="M415" s="8"/>
      <c r="N415" s="8"/>
      <c r="O415" s="8"/>
      <c r="P415" s="80"/>
      <c r="R415" s="38"/>
      <c r="S415" s="8"/>
      <c r="T415" s="8"/>
      <c r="U415" s="8"/>
      <c r="V415" s="8"/>
      <c r="W415" s="8"/>
      <c r="X415" s="8"/>
      <c r="Y415" s="8"/>
      <c r="Z415" s="8"/>
      <c r="AA415" s="8"/>
    </row>
    <row r="416" spans="1:51" x14ac:dyDescent="0.25">
      <c r="A416" s="147" t="s">
        <v>1199</v>
      </c>
      <c r="B416" s="148"/>
      <c r="C416" s="149"/>
      <c r="D416" s="149"/>
      <c r="E416" s="149"/>
      <c r="F416" s="150"/>
      <c r="G416" s="149"/>
      <c r="H416" s="149"/>
      <c r="I416" s="149"/>
      <c r="J416" s="150"/>
      <c r="K416" s="150"/>
      <c r="L416" s="150"/>
      <c r="M416" s="150"/>
      <c r="N416" s="150"/>
      <c r="O416" s="150"/>
      <c r="P416" s="151"/>
      <c r="Q416" s="152"/>
      <c r="R416" s="153"/>
      <c r="S416" s="150"/>
      <c r="T416" s="150"/>
      <c r="U416" s="150"/>
      <c r="V416" s="150"/>
      <c r="W416" s="150"/>
      <c r="X416" s="150"/>
      <c r="Y416" s="150"/>
      <c r="Z416" s="150"/>
      <c r="AA416" s="150"/>
    </row>
    <row r="417" spans="1:51" ht="33.6" customHeight="1" x14ac:dyDescent="0.25">
      <c r="A417" s="18" t="s">
        <v>69</v>
      </c>
      <c r="B417" s="31" t="s">
        <v>97</v>
      </c>
      <c r="C417" s="18" t="s">
        <v>1200</v>
      </c>
      <c r="D417" s="18" t="s">
        <v>1201</v>
      </c>
      <c r="E417" s="18" t="s">
        <v>1202</v>
      </c>
      <c r="F417" s="8"/>
      <c r="G417" s="18" t="s">
        <v>105</v>
      </c>
      <c r="H417" s="18" t="s">
        <v>1203</v>
      </c>
      <c r="I417" s="23">
        <v>0.5</v>
      </c>
      <c r="J417" s="8"/>
      <c r="K417" s="8"/>
      <c r="L417" s="8"/>
      <c r="M417" s="8"/>
      <c r="N417" s="8"/>
      <c r="O417" s="8"/>
      <c r="P417" s="80"/>
      <c r="R417" s="38"/>
      <c r="S417" s="8"/>
      <c r="T417" s="8"/>
      <c r="U417" s="8"/>
      <c r="V417" s="8"/>
      <c r="W417" s="8"/>
      <c r="X417" s="8"/>
      <c r="Y417" s="8"/>
      <c r="Z417" s="8"/>
      <c r="AA417" s="8"/>
    </row>
    <row r="418" spans="1:51" ht="68.25" customHeight="1" x14ac:dyDescent="0.25">
      <c r="A418" s="18" t="s">
        <v>69</v>
      </c>
      <c r="B418" s="31" t="s">
        <v>97</v>
      </c>
      <c r="C418" s="18" t="s">
        <v>1204</v>
      </c>
      <c r="D418" s="18" t="s">
        <v>1205</v>
      </c>
      <c r="E418" s="18" t="s">
        <v>1206</v>
      </c>
      <c r="F418" s="8"/>
      <c r="G418" s="18" t="s">
        <v>105</v>
      </c>
      <c r="H418" s="18" t="s">
        <v>1207</v>
      </c>
      <c r="I418" s="18" t="s">
        <v>1208</v>
      </c>
      <c r="J418" s="8"/>
      <c r="K418" s="8"/>
      <c r="L418" s="8"/>
      <c r="M418" s="8"/>
      <c r="N418" s="8"/>
      <c r="O418" s="8"/>
      <c r="P418" s="80"/>
      <c r="R418" s="38"/>
      <c r="S418" s="8"/>
      <c r="T418" s="8"/>
      <c r="U418" s="8"/>
      <c r="V418" s="8"/>
      <c r="W418" s="8"/>
      <c r="X418" s="8"/>
      <c r="Y418" s="8"/>
      <c r="Z418" s="8"/>
      <c r="AA418" s="8"/>
    </row>
    <row r="419" spans="1:51" ht="31.5" hidden="1" x14ac:dyDescent="0.25">
      <c r="A419" s="24" t="s">
        <v>69</v>
      </c>
      <c r="B419" s="32" t="s">
        <v>97</v>
      </c>
      <c r="C419" s="24" t="s">
        <v>1209</v>
      </c>
      <c r="D419" s="19" t="s">
        <v>625</v>
      </c>
      <c r="E419" s="24" t="s">
        <v>625</v>
      </c>
      <c r="F419" s="24" t="s">
        <v>625</v>
      </c>
      <c r="G419" s="19" t="s">
        <v>625</v>
      </c>
      <c r="H419" s="19" t="s">
        <v>625</v>
      </c>
      <c r="I419" s="19" t="s">
        <v>625</v>
      </c>
      <c r="J419" s="19" t="s">
        <v>625</v>
      </c>
      <c r="K419" s="19" t="s">
        <v>625</v>
      </c>
      <c r="L419" s="19" t="s">
        <v>625</v>
      </c>
      <c r="M419" s="19" t="s">
        <v>625</v>
      </c>
      <c r="N419" s="19" t="s">
        <v>625</v>
      </c>
      <c r="O419" s="19" t="s">
        <v>625</v>
      </c>
      <c r="P419" s="19" t="s">
        <v>625</v>
      </c>
      <c r="Q419" s="48"/>
      <c r="R419" s="44" t="s">
        <v>625</v>
      </c>
      <c r="S419" s="19" t="s">
        <v>625</v>
      </c>
      <c r="T419" s="19" t="s">
        <v>625</v>
      </c>
      <c r="U419" s="19"/>
      <c r="V419" s="19" t="s">
        <v>625</v>
      </c>
      <c r="W419" s="19" t="s">
        <v>625</v>
      </c>
      <c r="X419" s="19" t="s">
        <v>625</v>
      </c>
      <c r="Y419" s="19" t="s">
        <v>625</v>
      </c>
      <c r="Z419" s="19" t="s">
        <v>625</v>
      </c>
      <c r="AA419" s="19" t="s">
        <v>625</v>
      </c>
    </row>
    <row r="420" spans="1:51" ht="47.25" x14ac:dyDescent="0.25">
      <c r="A420" s="18" t="s">
        <v>69</v>
      </c>
      <c r="B420" s="31" t="s">
        <v>238</v>
      </c>
      <c r="C420" s="18" t="s">
        <v>1210</v>
      </c>
      <c r="D420" s="18" t="s">
        <v>1211</v>
      </c>
      <c r="E420" s="18" t="s">
        <v>1212</v>
      </c>
      <c r="F420" s="8"/>
      <c r="G420" s="18" t="s">
        <v>114</v>
      </c>
      <c r="H420" s="18" t="s">
        <v>1213</v>
      </c>
      <c r="I420" s="18" t="s">
        <v>1214</v>
      </c>
      <c r="J420" s="8"/>
      <c r="K420" s="8"/>
      <c r="L420" s="8"/>
      <c r="M420" s="8"/>
      <c r="N420" s="8"/>
      <c r="O420" s="8"/>
      <c r="P420" s="80"/>
      <c r="R420" s="38"/>
      <c r="S420" s="8"/>
      <c r="T420" s="8"/>
      <c r="U420" s="8"/>
      <c r="V420" s="8"/>
      <c r="W420" s="8"/>
      <c r="X420" s="8"/>
      <c r="Y420" s="8"/>
      <c r="Z420" s="8"/>
      <c r="AA420" s="8"/>
    </row>
    <row r="421" spans="1:51" ht="51.6" customHeight="1" x14ac:dyDescent="0.25">
      <c r="A421" s="18" t="s">
        <v>69</v>
      </c>
      <c r="B421" s="31" t="s">
        <v>238</v>
      </c>
      <c r="C421" s="18" t="s">
        <v>1210</v>
      </c>
      <c r="D421" s="18" t="s">
        <v>1215</v>
      </c>
      <c r="E421" s="18" t="s">
        <v>1216</v>
      </c>
      <c r="F421" s="8"/>
      <c r="G421" s="18" t="s">
        <v>105</v>
      </c>
      <c r="H421" s="18" t="s">
        <v>1217</v>
      </c>
      <c r="I421" s="18" t="s">
        <v>1218</v>
      </c>
      <c r="J421" s="8"/>
      <c r="K421" s="8"/>
      <c r="L421" s="8"/>
      <c r="M421" s="8"/>
      <c r="N421" s="8"/>
      <c r="O421" s="8"/>
      <c r="P421" s="80"/>
      <c r="R421" s="38"/>
      <c r="S421" s="8"/>
      <c r="T421" s="8"/>
      <c r="U421" s="8"/>
      <c r="V421" s="8"/>
      <c r="W421" s="8"/>
      <c r="X421" s="8"/>
      <c r="Y421" s="8"/>
      <c r="Z421" s="8"/>
      <c r="AA421" s="8"/>
    </row>
    <row r="422" spans="1:51" s="2" customFormat="1" ht="63" hidden="1" x14ac:dyDescent="0.25">
      <c r="A422" s="24" t="s">
        <v>69</v>
      </c>
      <c r="B422" s="32" t="s">
        <v>238</v>
      </c>
      <c r="C422" s="24" t="s">
        <v>1219</v>
      </c>
      <c r="D422" s="19" t="s">
        <v>625</v>
      </c>
      <c r="E422" s="24" t="s">
        <v>625</v>
      </c>
      <c r="F422" s="24" t="s">
        <v>625</v>
      </c>
      <c r="G422" s="24" t="s">
        <v>625</v>
      </c>
      <c r="H422" s="19" t="s">
        <v>625</v>
      </c>
      <c r="I422" s="19" t="s">
        <v>625</v>
      </c>
      <c r="J422" s="19" t="s">
        <v>625</v>
      </c>
      <c r="K422" s="19" t="s">
        <v>625</v>
      </c>
      <c r="L422" s="19" t="s">
        <v>625</v>
      </c>
      <c r="M422" s="19" t="s">
        <v>625</v>
      </c>
      <c r="N422" s="19" t="s">
        <v>625</v>
      </c>
      <c r="O422" s="19" t="s">
        <v>625</v>
      </c>
      <c r="P422" s="19" t="s">
        <v>625</v>
      </c>
      <c r="Q422" s="48"/>
      <c r="R422" s="44" t="s">
        <v>625</v>
      </c>
      <c r="S422" s="19" t="s">
        <v>625</v>
      </c>
      <c r="T422" s="19" t="s">
        <v>625</v>
      </c>
      <c r="U422" s="19"/>
      <c r="V422" s="19" t="s">
        <v>625</v>
      </c>
      <c r="W422" s="19" t="s">
        <v>625</v>
      </c>
      <c r="X422" s="19" t="s">
        <v>625</v>
      </c>
      <c r="Y422" s="19" t="s">
        <v>625</v>
      </c>
      <c r="Z422" s="19" t="s">
        <v>625</v>
      </c>
      <c r="AA422" s="19" t="s">
        <v>625</v>
      </c>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x14ac:dyDescent="0.25">
      <c r="A423" s="24" t="s">
        <v>69</v>
      </c>
      <c r="B423" s="32" t="s">
        <v>238</v>
      </c>
      <c r="C423" s="24" t="s">
        <v>1220</v>
      </c>
      <c r="D423" s="19" t="s">
        <v>625</v>
      </c>
      <c r="E423" s="24" t="s">
        <v>625</v>
      </c>
      <c r="F423" s="24" t="s">
        <v>625</v>
      </c>
      <c r="G423" s="24" t="s">
        <v>625</v>
      </c>
      <c r="H423" s="19" t="s">
        <v>625</v>
      </c>
      <c r="I423" s="19" t="s">
        <v>625</v>
      </c>
      <c r="J423" s="19" t="s">
        <v>625</v>
      </c>
      <c r="K423" s="19" t="s">
        <v>625</v>
      </c>
      <c r="L423" s="19" t="s">
        <v>625</v>
      </c>
      <c r="M423" s="19" t="s">
        <v>625</v>
      </c>
      <c r="N423" s="19" t="s">
        <v>625</v>
      </c>
      <c r="O423" s="19" t="s">
        <v>625</v>
      </c>
      <c r="P423" s="19" t="s">
        <v>625</v>
      </c>
      <c r="Q423" s="48"/>
      <c r="R423" s="44" t="s">
        <v>625</v>
      </c>
      <c r="S423" s="19" t="s">
        <v>625</v>
      </c>
      <c r="T423" s="19" t="s">
        <v>625</v>
      </c>
      <c r="U423" s="19"/>
      <c r="V423" s="19" t="s">
        <v>625</v>
      </c>
      <c r="W423" s="19" t="s">
        <v>625</v>
      </c>
      <c r="X423" s="19" t="s">
        <v>625</v>
      </c>
      <c r="Y423" s="19" t="s">
        <v>625</v>
      </c>
      <c r="Z423" s="19" t="s">
        <v>625</v>
      </c>
      <c r="AA423" s="19" t="s">
        <v>625</v>
      </c>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x14ac:dyDescent="0.25">
      <c r="A424" s="24" t="s">
        <v>69</v>
      </c>
      <c r="B424" s="32" t="s">
        <v>238</v>
      </c>
      <c r="C424" s="24" t="s">
        <v>1221</v>
      </c>
      <c r="D424" s="19" t="s">
        <v>625</v>
      </c>
      <c r="E424" s="24" t="s">
        <v>625</v>
      </c>
      <c r="F424" s="24" t="s">
        <v>625</v>
      </c>
      <c r="G424" s="24" t="s">
        <v>625</v>
      </c>
      <c r="H424" s="19" t="s">
        <v>625</v>
      </c>
      <c r="I424" s="19" t="s">
        <v>625</v>
      </c>
      <c r="J424" s="19" t="s">
        <v>625</v>
      </c>
      <c r="K424" s="19" t="s">
        <v>625</v>
      </c>
      <c r="L424" s="19" t="s">
        <v>625</v>
      </c>
      <c r="M424" s="19" t="s">
        <v>625</v>
      </c>
      <c r="N424" s="19" t="s">
        <v>625</v>
      </c>
      <c r="O424" s="19" t="s">
        <v>625</v>
      </c>
      <c r="P424" s="19" t="s">
        <v>625</v>
      </c>
      <c r="Q424" s="48"/>
      <c r="R424" s="44" t="s">
        <v>625</v>
      </c>
      <c r="S424" s="19" t="s">
        <v>625</v>
      </c>
      <c r="T424" s="19" t="s">
        <v>625</v>
      </c>
      <c r="U424" s="19"/>
      <c r="V424" s="19" t="s">
        <v>625</v>
      </c>
      <c r="W424" s="19" t="s">
        <v>625</v>
      </c>
      <c r="X424" s="19" t="s">
        <v>625</v>
      </c>
      <c r="Y424" s="19" t="s">
        <v>625</v>
      </c>
      <c r="Z424" s="19" t="s">
        <v>625</v>
      </c>
      <c r="AA424" s="19" t="s">
        <v>625</v>
      </c>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x14ac:dyDescent="0.25">
      <c r="A425" s="24" t="s">
        <v>69</v>
      </c>
      <c r="B425" s="32" t="s">
        <v>317</v>
      </c>
      <c r="C425" s="24" t="s">
        <v>1222</v>
      </c>
      <c r="D425" s="19" t="s">
        <v>625</v>
      </c>
      <c r="E425" s="24" t="s">
        <v>625</v>
      </c>
      <c r="F425" s="24" t="s">
        <v>625</v>
      </c>
      <c r="G425" s="24" t="s">
        <v>625</v>
      </c>
      <c r="H425" s="19" t="s">
        <v>625</v>
      </c>
      <c r="I425" s="19" t="s">
        <v>625</v>
      </c>
      <c r="J425" s="19" t="s">
        <v>625</v>
      </c>
      <c r="K425" s="19" t="s">
        <v>625</v>
      </c>
      <c r="L425" s="19" t="s">
        <v>625</v>
      </c>
      <c r="M425" s="19" t="s">
        <v>625</v>
      </c>
      <c r="N425" s="19" t="s">
        <v>625</v>
      </c>
      <c r="O425" s="19" t="s">
        <v>625</v>
      </c>
      <c r="P425" s="19" t="s">
        <v>625</v>
      </c>
      <c r="Q425" s="48"/>
      <c r="R425" s="44" t="s">
        <v>625</v>
      </c>
      <c r="S425" s="19" t="s">
        <v>625</v>
      </c>
      <c r="T425" s="19" t="s">
        <v>625</v>
      </c>
      <c r="U425" s="19"/>
      <c r="V425" s="19" t="s">
        <v>625</v>
      </c>
      <c r="W425" s="19" t="s">
        <v>625</v>
      </c>
      <c r="X425" s="19" t="s">
        <v>625</v>
      </c>
      <c r="Y425" s="19" t="s">
        <v>625</v>
      </c>
      <c r="Z425" s="19" t="s">
        <v>625</v>
      </c>
      <c r="AA425" s="19" t="s">
        <v>625</v>
      </c>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x14ac:dyDescent="0.25">
      <c r="A426" s="24" t="s">
        <v>69</v>
      </c>
      <c r="B426" s="32" t="s">
        <v>317</v>
      </c>
      <c r="C426" s="24" t="s">
        <v>1223</v>
      </c>
      <c r="D426" s="19" t="s">
        <v>625</v>
      </c>
      <c r="E426" s="24" t="s">
        <v>625</v>
      </c>
      <c r="F426" s="24" t="s">
        <v>625</v>
      </c>
      <c r="G426" s="24" t="s">
        <v>625</v>
      </c>
      <c r="H426" s="19" t="s">
        <v>625</v>
      </c>
      <c r="I426" s="19" t="s">
        <v>625</v>
      </c>
      <c r="J426" s="19" t="s">
        <v>625</v>
      </c>
      <c r="K426" s="19" t="s">
        <v>625</v>
      </c>
      <c r="L426" s="19" t="s">
        <v>625</v>
      </c>
      <c r="M426" s="19" t="s">
        <v>625</v>
      </c>
      <c r="N426" s="19" t="s">
        <v>625</v>
      </c>
      <c r="O426" s="19" t="s">
        <v>625</v>
      </c>
      <c r="P426" s="19" t="s">
        <v>625</v>
      </c>
      <c r="Q426" s="48"/>
      <c r="R426" s="44" t="s">
        <v>625</v>
      </c>
      <c r="S426" s="19" t="s">
        <v>625</v>
      </c>
      <c r="T426" s="19" t="s">
        <v>625</v>
      </c>
      <c r="U426" s="19"/>
      <c r="V426" s="19" t="s">
        <v>625</v>
      </c>
      <c r="W426" s="19" t="s">
        <v>625</v>
      </c>
      <c r="X426" s="19" t="s">
        <v>625</v>
      </c>
      <c r="Y426" s="19" t="s">
        <v>625</v>
      </c>
      <c r="Z426" s="19" t="s">
        <v>625</v>
      </c>
      <c r="AA426" s="19" t="s">
        <v>625</v>
      </c>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x14ac:dyDescent="0.25">
      <c r="A427" s="24" t="s">
        <v>69</v>
      </c>
      <c r="B427" s="32" t="s">
        <v>317</v>
      </c>
      <c r="C427" s="24" t="s">
        <v>1224</v>
      </c>
      <c r="D427" s="19" t="s">
        <v>625</v>
      </c>
      <c r="E427" s="24" t="s">
        <v>625</v>
      </c>
      <c r="F427" s="24" t="s">
        <v>625</v>
      </c>
      <c r="G427" s="24" t="s">
        <v>625</v>
      </c>
      <c r="H427" s="19" t="s">
        <v>625</v>
      </c>
      <c r="I427" s="19" t="s">
        <v>625</v>
      </c>
      <c r="J427" s="19" t="s">
        <v>625</v>
      </c>
      <c r="K427" s="19" t="s">
        <v>625</v>
      </c>
      <c r="L427" s="19" t="s">
        <v>625</v>
      </c>
      <c r="M427" s="19" t="s">
        <v>625</v>
      </c>
      <c r="N427" s="19" t="s">
        <v>625</v>
      </c>
      <c r="O427" s="19" t="s">
        <v>625</v>
      </c>
      <c r="P427" s="19" t="s">
        <v>625</v>
      </c>
      <c r="Q427" s="48"/>
      <c r="R427" s="44" t="s">
        <v>625</v>
      </c>
      <c r="S427" s="19" t="s">
        <v>625</v>
      </c>
      <c r="T427" s="19" t="s">
        <v>625</v>
      </c>
      <c r="U427" s="19"/>
      <c r="V427" s="19" t="s">
        <v>625</v>
      </c>
      <c r="W427" s="19" t="s">
        <v>625</v>
      </c>
      <c r="X427" s="19" t="s">
        <v>625</v>
      </c>
      <c r="Y427" s="19" t="s">
        <v>625</v>
      </c>
      <c r="Z427" s="19" t="s">
        <v>625</v>
      </c>
      <c r="AA427" s="19" t="s">
        <v>625</v>
      </c>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x14ac:dyDescent="0.25">
      <c r="A428" s="24" t="s">
        <v>69</v>
      </c>
      <c r="B428" s="32" t="s">
        <v>317</v>
      </c>
      <c r="C428" s="24" t="s">
        <v>1225</v>
      </c>
      <c r="D428" s="19" t="s">
        <v>625</v>
      </c>
      <c r="E428" s="24" t="s">
        <v>625</v>
      </c>
      <c r="F428" s="24" t="s">
        <v>625</v>
      </c>
      <c r="G428" s="24" t="s">
        <v>625</v>
      </c>
      <c r="H428" s="19" t="s">
        <v>625</v>
      </c>
      <c r="I428" s="19" t="s">
        <v>625</v>
      </c>
      <c r="J428" s="19" t="s">
        <v>625</v>
      </c>
      <c r="K428" s="19" t="s">
        <v>625</v>
      </c>
      <c r="L428" s="19" t="s">
        <v>625</v>
      </c>
      <c r="M428" s="19" t="s">
        <v>625</v>
      </c>
      <c r="N428" s="19" t="s">
        <v>625</v>
      </c>
      <c r="O428" s="19" t="s">
        <v>625</v>
      </c>
      <c r="P428" s="19" t="s">
        <v>625</v>
      </c>
      <c r="Q428" s="48"/>
      <c r="R428" s="44" t="s">
        <v>625</v>
      </c>
      <c r="S428" s="19" t="s">
        <v>625</v>
      </c>
      <c r="T428" s="19" t="s">
        <v>625</v>
      </c>
      <c r="U428" s="19"/>
      <c r="V428" s="19" t="s">
        <v>625</v>
      </c>
      <c r="W428" s="19" t="s">
        <v>625</v>
      </c>
      <c r="X428" s="19" t="s">
        <v>625</v>
      </c>
      <c r="Y428" s="19" t="s">
        <v>625</v>
      </c>
      <c r="Z428" s="19" t="s">
        <v>625</v>
      </c>
      <c r="AA428" s="19" t="s">
        <v>625</v>
      </c>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x14ac:dyDescent="0.25">
      <c r="A429" s="24" t="s">
        <v>69</v>
      </c>
      <c r="B429" s="32" t="s">
        <v>630</v>
      </c>
      <c r="C429" s="24" t="s">
        <v>1226</v>
      </c>
      <c r="D429" s="19" t="s">
        <v>625</v>
      </c>
      <c r="E429" s="24" t="s">
        <v>625</v>
      </c>
      <c r="F429" s="24" t="s">
        <v>625</v>
      </c>
      <c r="G429" s="24" t="s">
        <v>625</v>
      </c>
      <c r="H429" s="19" t="s">
        <v>625</v>
      </c>
      <c r="I429" s="19" t="s">
        <v>625</v>
      </c>
      <c r="J429" s="19" t="s">
        <v>625</v>
      </c>
      <c r="K429" s="19" t="s">
        <v>625</v>
      </c>
      <c r="L429" s="19" t="s">
        <v>625</v>
      </c>
      <c r="M429" s="19" t="s">
        <v>625</v>
      </c>
      <c r="N429" s="19" t="s">
        <v>625</v>
      </c>
      <c r="O429" s="19" t="s">
        <v>625</v>
      </c>
      <c r="P429" s="19" t="s">
        <v>625</v>
      </c>
      <c r="Q429" s="48"/>
      <c r="R429" s="44" t="s">
        <v>625</v>
      </c>
      <c r="S429" s="19" t="s">
        <v>625</v>
      </c>
      <c r="T429" s="19" t="s">
        <v>625</v>
      </c>
      <c r="U429" s="19"/>
      <c r="V429" s="19" t="s">
        <v>625</v>
      </c>
      <c r="W429" s="19" t="s">
        <v>625</v>
      </c>
      <c r="X429" s="19" t="s">
        <v>625</v>
      </c>
      <c r="Y429" s="19" t="s">
        <v>625</v>
      </c>
      <c r="Z429" s="19" t="s">
        <v>625</v>
      </c>
      <c r="AA429" s="19" t="s">
        <v>625</v>
      </c>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x14ac:dyDescent="0.25">
      <c r="A430" s="24" t="s">
        <v>69</v>
      </c>
      <c r="B430" s="32" t="s">
        <v>630</v>
      </c>
      <c r="C430" s="24" t="s">
        <v>1227</v>
      </c>
      <c r="D430" s="19" t="s">
        <v>625</v>
      </c>
      <c r="E430" s="24" t="s">
        <v>625</v>
      </c>
      <c r="F430" s="24" t="s">
        <v>625</v>
      </c>
      <c r="G430" s="24" t="s">
        <v>625</v>
      </c>
      <c r="H430" s="19" t="s">
        <v>625</v>
      </c>
      <c r="I430" s="19" t="s">
        <v>625</v>
      </c>
      <c r="J430" s="19" t="s">
        <v>625</v>
      </c>
      <c r="K430" s="19" t="s">
        <v>625</v>
      </c>
      <c r="L430" s="19" t="s">
        <v>625</v>
      </c>
      <c r="M430" s="19" t="s">
        <v>625</v>
      </c>
      <c r="N430" s="19" t="s">
        <v>625</v>
      </c>
      <c r="O430" s="19" t="s">
        <v>625</v>
      </c>
      <c r="P430" s="19" t="s">
        <v>625</v>
      </c>
      <c r="Q430" s="48"/>
      <c r="R430" s="44" t="s">
        <v>625</v>
      </c>
      <c r="S430" s="19" t="s">
        <v>625</v>
      </c>
      <c r="T430" s="19" t="s">
        <v>625</v>
      </c>
      <c r="U430" s="19"/>
      <c r="V430" s="19" t="s">
        <v>625</v>
      </c>
      <c r="W430" s="19" t="s">
        <v>625</v>
      </c>
      <c r="X430" s="19" t="s">
        <v>625</v>
      </c>
      <c r="Y430" s="19" t="s">
        <v>625</v>
      </c>
      <c r="Z430" s="19" t="s">
        <v>625</v>
      </c>
      <c r="AA430" s="19" t="s">
        <v>625</v>
      </c>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x14ac:dyDescent="0.25">
      <c r="A431" s="24" t="s">
        <v>69</v>
      </c>
      <c r="B431" s="32" t="s">
        <v>630</v>
      </c>
      <c r="C431" s="24" t="s">
        <v>1228</v>
      </c>
      <c r="D431" s="19" t="s">
        <v>625</v>
      </c>
      <c r="E431" s="24" t="s">
        <v>625</v>
      </c>
      <c r="F431" s="24" t="s">
        <v>625</v>
      </c>
      <c r="G431" s="24" t="s">
        <v>625</v>
      </c>
      <c r="H431" s="19" t="s">
        <v>625</v>
      </c>
      <c r="I431" s="19" t="s">
        <v>625</v>
      </c>
      <c r="J431" s="19" t="s">
        <v>625</v>
      </c>
      <c r="K431" s="19" t="s">
        <v>625</v>
      </c>
      <c r="L431" s="19" t="s">
        <v>625</v>
      </c>
      <c r="M431" s="19" t="s">
        <v>625</v>
      </c>
      <c r="N431" s="19" t="s">
        <v>625</v>
      </c>
      <c r="O431" s="19" t="s">
        <v>625</v>
      </c>
      <c r="P431" s="19" t="s">
        <v>625</v>
      </c>
      <c r="Q431" s="48"/>
      <c r="R431" s="44" t="s">
        <v>625</v>
      </c>
      <c r="S431" s="19" t="s">
        <v>625</v>
      </c>
      <c r="T431" s="19" t="s">
        <v>625</v>
      </c>
      <c r="U431" s="19"/>
      <c r="V431" s="19" t="s">
        <v>625</v>
      </c>
      <c r="W431" s="19" t="s">
        <v>625</v>
      </c>
      <c r="X431" s="19" t="s">
        <v>625</v>
      </c>
      <c r="Y431" s="19" t="s">
        <v>625</v>
      </c>
      <c r="Z431" s="19" t="s">
        <v>625</v>
      </c>
      <c r="AA431" s="19" t="s">
        <v>625</v>
      </c>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customHeight="1" x14ac:dyDescent="0.25">
      <c r="A432" s="18" t="s">
        <v>69</v>
      </c>
      <c r="B432" s="31" t="s">
        <v>630</v>
      </c>
      <c r="C432" s="18" t="s">
        <v>1229</v>
      </c>
      <c r="D432" s="18" t="s">
        <v>1230</v>
      </c>
      <c r="E432" s="18" t="s">
        <v>1231</v>
      </c>
      <c r="F432" s="8"/>
      <c r="G432" s="18" t="s">
        <v>105</v>
      </c>
      <c r="H432" s="18" t="s">
        <v>1232</v>
      </c>
      <c r="I432" s="23">
        <v>0.5</v>
      </c>
      <c r="J432" s="8"/>
      <c r="K432" s="8"/>
      <c r="L432" s="8"/>
      <c r="M432" s="8"/>
      <c r="N432" s="8"/>
      <c r="O432" s="8"/>
      <c r="P432" s="80"/>
      <c r="R432" s="38"/>
      <c r="S432" s="8"/>
      <c r="T432" s="8"/>
      <c r="U432" s="8"/>
      <c r="V432" s="8"/>
      <c r="W432" s="8"/>
      <c r="X432" s="8"/>
      <c r="Y432" s="8"/>
      <c r="Z432" s="8"/>
      <c r="AA432" s="8"/>
    </row>
    <row r="433" spans="2:27" s="26" customFormat="1" x14ac:dyDescent="0.25">
      <c r="B433" s="33"/>
      <c r="C433" s="27"/>
      <c r="D433" s="27"/>
      <c r="P433" s="1"/>
      <c r="Q433" s="46"/>
      <c r="AA433" s="1"/>
    </row>
    <row r="434" spans="2:27" s="26" customFormat="1" x14ac:dyDescent="0.25">
      <c r="B434" s="33"/>
      <c r="C434" s="27"/>
      <c r="D434" s="27"/>
      <c r="P434" s="1"/>
      <c r="Q434" s="46"/>
      <c r="AA434" s="1"/>
    </row>
    <row r="435" spans="2:27" s="26" customFormat="1" x14ac:dyDescent="0.25">
      <c r="B435" s="33"/>
      <c r="C435" s="27"/>
      <c r="D435" s="27"/>
      <c r="P435" s="1"/>
      <c r="Q435" s="46"/>
      <c r="AA435" s="1"/>
    </row>
    <row r="436" spans="2:27" s="26" customFormat="1" x14ac:dyDescent="0.25">
      <c r="B436" s="33"/>
      <c r="C436" s="27"/>
      <c r="D436" s="27"/>
      <c r="P436" s="1"/>
      <c r="Q436" s="46"/>
      <c r="AA436" s="1"/>
    </row>
    <row r="437" spans="2:27" s="26" customFormat="1" x14ac:dyDescent="0.25">
      <c r="B437" s="33"/>
      <c r="C437" s="27"/>
      <c r="D437" s="27"/>
      <c r="P437" s="1"/>
      <c r="Q437" s="46"/>
      <c r="AA437" s="1"/>
    </row>
    <row r="438" spans="2:27" s="26" customFormat="1" x14ac:dyDescent="0.25">
      <c r="B438" s="33"/>
      <c r="C438" s="27"/>
      <c r="D438" s="27"/>
      <c r="P438" s="1"/>
      <c r="Q438" s="46"/>
      <c r="AA438" s="1"/>
    </row>
    <row r="439" spans="2:27" s="26" customFormat="1" x14ac:dyDescent="0.25">
      <c r="B439" s="33"/>
      <c r="C439" s="27"/>
      <c r="D439" s="27"/>
      <c r="P439" s="1"/>
      <c r="Q439" s="46"/>
      <c r="AA439" s="1"/>
    </row>
    <row r="440" spans="2:27" s="26" customFormat="1" x14ac:dyDescent="0.25">
      <c r="B440" s="33"/>
      <c r="C440" s="27"/>
      <c r="D440" s="27"/>
      <c r="P440" s="1"/>
      <c r="Q440" s="46"/>
      <c r="AA440" s="1"/>
    </row>
    <row r="441" spans="2:27" s="26" customFormat="1" x14ac:dyDescent="0.25">
      <c r="B441" s="33"/>
      <c r="C441" s="27"/>
      <c r="D441" s="27"/>
      <c r="P441" s="1"/>
      <c r="Q441" s="46"/>
      <c r="AA441" s="1"/>
    </row>
    <row r="442" spans="2:27" s="26" customFormat="1" x14ac:dyDescent="0.25">
      <c r="B442" s="33"/>
      <c r="C442" s="27"/>
      <c r="D442" s="27"/>
      <c r="P442" s="1"/>
      <c r="Q442" s="46"/>
      <c r="AA442" s="1"/>
    </row>
    <row r="443" spans="2:27" s="26" customFormat="1" x14ac:dyDescent="0.25">
      <c r="B443" s="33"/>
      <c r="C443" s="27"/>
      <c r="D443" s="27"/>
      <c r="P443" s="1"/>
      <c r="Q443" s="46"/>
      <c r="AA443" s="1"/>
    </row>
    <row r="444" spans="2:27" s="26" customFormat="1" x14ac:dyDescent="0.25">
      <c r="B444" s="33"/>
      <c r="C444" s="27"/>
      <c r="D444" s="27"/>
      <c r="P444" s="1"/>
      <c r="Q444" s="46"/>
      <c r="AA444" s="1"/>
    </row>
    <row r="445" spans="2:27" s="26" customFormat="1" x14ac:dyDescent="0.25">
      <c r="B445" s="33"/>
      <c r="C445" s="27"/>
      <c r="D445" s="27"/>
      <c r="P445" s="1"/>
      <c r="Q445" s="46"/>
      <c r="AA445" s="1"/>
    </row>
    <row r="446" spans="2:27" s="26" customFormat="1" x14ac:dyDescent="0.25">
      <c r="B446" s="33"/>
      <c r="C446" s="27"/>
      <c r="D446" s="27"/>
      <c r="P446" s="1"/>
      <c r="Q446" s="46"/>
      <c r="AA446" s="1"/>
    </row>
    <row r="447" spans="2:27" s="26" customFormat="1" x14ac:dyDescent="0.25">
      <c r="B447" s="33"/>
      <c r="C447" s="27"/>
      <c r="D447" s="27"/>
      <c r="P447" s="1"/>
      <c r="Q447" s="46"/>
      <c r="AA447" s="1"/>
    </row>
    <row r="448" spans="2:27" s="26" customFormat="1" x14ac:dyDescent="0.25">
      <c r="B448" s="33"/>
      <c r="C448" s="27"/>
      <c r="D448" s="27"/>
      <c r="P448" s="1"/>
      <c r="Q448" s="46"/>
      <c r="AA448" s="1"/>
    </row>
    <row r="449" spans="2:27" s="26" customFormat="1" x14ac:dyDescent="0.25">
      <c r="B449" s="33"/>
      <c r="C449" s="27"/>
      <c r="D449" s="27"/>
      <c r="P449" s="1"/>
      <c r="Q449" s="46"/>
      <c r="AA449" s="1"/>
    </row>
    <row r="450" spans="2:27" s="26" customFormat="1" x14ac:dyDescent="0.25">
      <c r="B450" s="33"/>
      <c r="C450" s="27"/>
      <c r="D450" s="27"/>
      <c r="P450" s="1"/>
      <c r="Q450" s="46"/>
      <c r="AA450" s="1"/>
    </row>
    <row r="451" spans="2:27" s="26" customFormat="1" x14ac:dyDescent="0.25">
      <c r="B451" s="33"/>
      <c r="C451" s="27"/>
      <c r="D451" s="27"/>
      <c r="P451" s="1"/>
      <c r="Q451" s="46"/>
      <c r="AA451" s="1"/>
    </row>
    <row r="452" spans="2:27" s="26" customFormat="1" x14ac:dyDescent="0.25">
      <c r="B452" s="33"/>
      <c r="C452" s="27"/>
      <c r="D452" s="27"/>
      <c r="P452" s="1"/>
      <c r="Q452" s="46"/>
      <c r="AA452" s="1"/>
    </row>
    <row r="453" spans="2:27" s="26" customFormat="1" x14ac:dyDescent="0.25">
      <c r="B453" s="33"/>
      <c r="C453" s="27"/>
      <c r="D453" s="27"/>
      <c r="P453" s="1"/>
      <c r="Q453" s="46"/>
      <c r="AA453" s="1"/>
    </row>
    <row r="454" spans="2:27" s="26" customFormat="1" x14ac:dyDescent="0.25">
      <c r="B454" s="33"/>
      <c r="C454" s="27"/>
      <c r="D454" s="27"/>
      <c r="P454" s="1"/>
      <c r="Q454" s="46"/>
      <c r="AA454" s="1"/>
    </row>
    <row r="455" spans="2:27" s="26" customFormat="1" x14ac:dyDescent="0.25">
      <c r="B455" s="33"/>
      <c r="C455" s="27"/>
      <c r="D455" s="27"/>
      <c r="P455" s="1"/>
      <c r="Q455" s="46"/>
      <c r="AA455" s="1"/>
    </row>
    <row r="456" spans="2:27" s="26" customFormat="1" x14ac:dyDescent="0.25">
      <c r="B456" s="33"/>
      <c r="C456" s="27"/>
      <c r="D456" s="27"/>
      <c r="P456" s="1"/>
      <c r="Q456" s="46"/>
      <c r="AA456" s="1"/>
    </row>
    <row r="457" spans="2:27" s="26" customFormat="1" x14ac:dyDescent="0.25">
      <c r="B457" s="33"/>
      <c r="C457" s="27"/>
      <c r="D457" s="27"/>
      <c r="P457" s="1"/>
      <c r="Q457" s="46"/>
      <c r="AA457" s="1"/>
    </row>
    <row r="458" spans="2:27" s="26" customFormat="1" x14ac:dyDescent="0.25">
      <c r="B458" s="33"/>
      <c r="C458" s="27"/>
      <c r="D458" s="27"/>
      <c r="P458" s="1"/>
      <c r="Q458" s="46"/>
      <c r="AA458" s="1"/>
    </row>
    <row r="459" spans="2:27" s="26" customFormat="1" x14ac:dyDescent="0.25">
      <c r="B459" s="33"/>
      <c r="C459" s="27"/>
      <c r="D459" s="27"/>
      <c r="P459" s="1"/>
      <c r="Q459" s="46"/>
      <c r="AA459" s="1"/>
    </row>
    <row r="460" spans="2:27" s="26" customFormat="1" x14ac:dyDescent="0.25">
      <c r="B460" s="33"/>
      <c r="C460" s="27"/>
      <c r="D460" s="27"/>
      <c r="P460" s="1"/>
      <c r="Q460" s="46"/>
      <c r="AA460" s="1"/>
    </row>
    <row r="461" spans="2:27" s="26" customFormat="1" x14ac:dyDescent="0.25">
      <c r="B461" s="33"/>
      <c r="C461" s="27"/>
      <c r="D461" s="27"/>
      <c r="P461" s="1"/>
      <c r="Q461" s="46"/>
      <c r="AA461" s="1"/>
    </row>
    <row r="462" spans="2:27" s="26" customFormat="1" x14ac:dyDescent="0.25">
      <c r="B462" s="33"/>
      <c r="C462" s="27"/>
      <c r="D462" s="27"/>
      <c r="P462" s="1"/>
      <c r="Q462" s="46"/>
      <c r="AA462" s="1"/>
    </row>
    <row r="463" spans="2:27" s="26" customFormat="1" x14ac:dyDescent="0.25">
      <c r="B463" s="33"/>
      <c r="C463" s="27"/>
      <c r="D463" s="27"/>
      <c r="P463" s="1"/>
      <c r="Q463" s="46"/>
      <c r="AA463" s="1"/>
    </row>
    <row r="464" spans="2:27" s="26" customFormat="1" x14ac:dyDescent="0.25">
      <c r="B464" s="33"/>
      <c r="C464" s="27"/>
      <c r="D464" s="27"/>
      <c r="P464" s="1"/>
      <c r="Q464" s="46"/>
      <c r="AA464" s="1"/>
    </row>
    <row r="465" spans="2:27" s="26" customFormat="1" x14ac:dyDescent="0.25">
      <c r="B465" s="33"/>
      <c r="C465" s="27"/>
      <c r="D465" s="27"/>
      <c r="P465" s="1"/>
      <c r="Q465" s="46"/>
      <c r="AA465" s="1"/>
    </row>
    <row r="466" spans="2:27" s="26" customFormat="1" x14ac:dyDescent="0.25">
      <c r="B466" s="33"/>
      <c r="C466" s="27"/>
      <c r="D466" s="27"/>
      <c r="P466" s="1"/>
      <c r="Q466" s="46"/>
      <c r="AA466" s="1"/>
    </row>
    <row r="467" spans="2:27" s="26" customFormat="1" x14ac:dyDescent="0.25">
      <c r="B467" s="33"/>
      <c r="C467" s="27"/>
      <c r="D467" s="27"/>
      <c r="P467" s="1"/>
      <c r="Q467" s="46"/>
      <c r="AA467" s="1"/>
    </row>
    <row r="468" spans="2:27" s="26" customFormat="1" x14ac:dyDescent="0.25">
      <c r="B468" s="33"/>
      <c r="C468" s="27"/>
      <c r="D468" s="27"/>
      <c r="P468" s="1"/>
      <c r="Q468" s="46"/>
      <c r="AA468" s="1"/>
    </row>
    <row r="469" spans="2:27" s="26" customFormat="1" x14ac:dyDescent="0.25">
      <c r="B469" s="33"/>
      <c r="C469" s="27"/>
      <c r="D469" s="27"/>
      <c r="P469" s="1"/>
      <c r="Q469" s="46"/>
      <c r="AA469" s="1"/>
    </row>
    <row r="470" spans="2:27" s="26" customFormat="1" x14ac:dyDescent="0.25">
      <c r="B470" s="33"/>
      <c r="C470" s="27"/>
      <c r="D470" s="27"/>
      <c r="P470" s="1"/>
      <c r="Q470" s="46"/>
      <c r="AA470" s="1"/>
    </row>
    <row r="471" spans="2:27" s="26" customFormat="1" x14ac:dyDescent="0.25">
      <c r="B471" s="33"/>
      <c r="C471" s="27"/>
      <c r="D471" s="27"/>
      <c r="P471" s="1"/>
      <c r="Q471" s="46"/>
      <c r="AA471" s="1"/>
    </row>
    <row r="472" spans="2:27" s="26" customFormat="1" x14ac:dyDescent="0.25">
      <c r="B472" s="33"/>
      <c r="C472" s="27"/>
      <c r="D472" s="27"/>
      <c r="P472" s="1"/>
      <c r="Q472" s="46"/>
      <c r="AA472" s="1"/>
    </row>
    <row r="473" spans="2:27" s="26" customFormat="1" x14ac:dyDescent="0.25">
      <c r="B473" s="33"/>
      <c r="C473" s="27"/>
      <c r="D473" s="27"/>
      <c r="P473" s="1"/>
      <c r="Q473" s="46"/>
      <c r="AA473" s="1"/>
    </row>
    <row r="474" spans="2:27" s="26" customFormat="1" x14ac:dyDescent="0.25">
      <c r="B474" s="33"/>
      <c r="C474" s="27"/>
      <c r="D474" s="27"/>
      <c r="P474" s="1"/>
      <c r="Q474" s="46"/>
      <c r="AA474" s="1"/>
    </row>
    <row r="475" spans="2:27" s="26" customFormat="1" x14ac:dyDescent="0.25">
      <c r="B475" s="33"/>
      <c r="C475" s="27"/>
      <c r="D475" s="27"/>
      <c r="P475" s="1"/>
      <c r="Q475" s="46"/>
      <c r="AA475" s="1"/>
    </row>
    <row r="476" spans="2:27" s="26" customFormat="1" x14ac:dyDescent="0.25">
      <c r="B476" s="33"/>
      <c r="C476" s="27"/>
      <c r="D476" s="27"/>
      <c r="P476" s="1"/>
      <c r="Q476" s="46"/>
      <c r="AA476" s="1"/>
    </row>
    <row r="477" spans="2:27" s="26" customFormat="1" x14ac:dyDescent="0.25">
      <c r="B477" s="33"/>
      <c r="C477" s="27"/>
      <c r="D477" s="27"/>
      <c r="P477" s="1"/>
      <c r="Q477" s="46"/>
      <c r="AA477" s="1"/>
    </row>
    <row r="478" spans="2:27" s="26" customFormat="1" x14ac:dyDescent="0.25">
      <c r="B478" s="33"/>
      <c r="C478" s="27"/>
      <c r="D478" s="27"/>
      <c r="P478" s="1"/>
      <c r="Q478" s="46"/>
      <c r="AA478" s="1"/>
    </row>
    <row r="479" spans="2:27" s="26" customFormat="1" x14ac:dyDescent="0.25">
      <c r="B479" s="33"/>
      <c r="C479" s="27"/>
      <c r="D479" s="27"/>
      <c r="P479" s="1"/>
      <c r="Q479" s="46"/>
      <c r="AA479" s="1"/>
    </row>
    <row r="480" spans="2:27" s="26" customFormat="1" x14ac:dyDescent="0.25">
      <c r="B480" s="33"/>
      <c r="C480" s="27"/>
      <c r="D480" s="27"/>
      <c r="P480" s="1"/>
      <c r="Q480" s="46"/>
      <c r="AA480" s="1"/>
    </row>
    <row r="481" spans="2:27" s="26" customFormat="1" x14ac:dyDescent="0.25">
      <c r="B481" s="33"/>
      <c r="C481" s="27"/>
      <c r="D481" s="27"/>
      <c r="P481" s="1"/>
      <c r="Q481" s="46"/>
      <c r="AA481" s="1"/>
    </row>
    <row r="482" spans="2:27" s="26" customFormat="1" x14ac:dyDescent="0.25">
      <c r="B482" s="33"/>
      <c r="C482" s="27"/>
      <c r="D482" s="27"/>
      <c r="P482" s="1"/>
      <c r="Q482" s="46"/>
      <c r="AA482" s="1"/>
    </row>
    <row r="483" spans="2:27" s="26" customFormat="1" x14ac:dyDescent="0.25">
      <c r="B483" s="33"/>
      <c r="C483" s="27"/>
      <c r="D483" s="27"/>
      <c r="P483" s="1"/>
      <c r="Q483" s="46"/>
      <c r="AA483" s="1"/>
    </row>
    <row r="484" spans="2:27" s="26" customFormat="1" x14ac:dyDescent="0.25">
      <c r="B484" s="33"/>
      <c r="C484" s="27"/>
      <c r="D484" s="27"/>
      <c r="P484" s="1"/>
      <c r="Q484" s="46"/>
      <c r="AA484" s="1"/>
    </row>
    <row r="485" spans="2:27" s="26" customFormat="1" x14ac:dyDescent="0.25">
      <c r="B485" s="33"/>
      <c r="C485" s="27"/>
      <c r="D485" s="27"/>
      <c r="P485" s="1"/>
      <c r="Q485" s="46"/>
      <c r="AA485" s="1"/>
    </row>
    <row r="486" spans="2:27" s="26" customFormat="1" x14ac:dyDescent="0.25">
      <c r="B486" s="33"/>
      <c r="C486" s="27"/>
      <c r="D486" s="27"/>
      <c r="P486" s="1"/>
      <c r="Q486" s="46"/>
      <c r="AA486" s="1"/>
    </row>
    <row r="487" spans="2:27" s="26" customFormat="1" x14ac:dyDescent="0.25">
      <c r="B487" s="33"/>
      <c r="C487" s="27"/>
      <c r="D487" s="27"/>
      <c r="P487" s="1"/>
      <c r="Q487" s="46"/>
      <c r="AA487" s="1"/>
    </row>
    <row r="488" spans="2:27" s="26" customFormat="1" x14ac:dyDescent="0.25">
      <c r="B488" s="33"/>
      <c r="C488" s="27"/>
      <c r="D488" s="27"/>
      <c r="P488" s="1"/>
      <c r="Q488" s="46"/>
      <c r="AA488" s="1"/>
    </row>
    <row r="489" spans="2:27" s="26" customFormat="1" x14ac:dyDescent="0.25">
      <c r="B489" s="33"/>
      <c r="C489" s="27"/>
      <c r="D489" s="27"/>
      <c r="P489" s="1"/>
      <c r="Q489" s="46"/>
      <c r="AA489" s="1"/>
    </row>
    <row r="490" spans="2:27" s="26" customFormat="1" x14ac:dyDescent="0.25">
      <c r="B490" s="33"/>
      <c r="C490" s="27"/>
      <c r="D490" s="27"/>
      <c r="P490" s="1"/>
      <c r="Q490" s="46"/>
      <c r="AA490" s="1"/>
    </row>
    <row r="491" spans="2:27" s="26" customFormat="1" x14ac:dyDescent="0.25">
      <c r="B491" s="33"/>
      <c r="C491" s="27"/>
      <c r="D491" s="27"/>
      <c r="P491" s="1"/>
      <c r="Q491" s="46"/>
      <c r="AA491" s="1"/>
    </row>
    <row r="492" spans="2:27" s="26" customFormat="1" x14ac:dyDescent="0.25">
      <c r="B492" s="33"/>
      <c r="C492" s="27"/>
      <c r="D492" s="27"/>
      <c r="P492" s="1"/>
      <c r="Q492" s="46"/>
      <c r="AA492" s="1"/>
    </row>
    <row r="493" spans="2:27" s="26" customFormat="1" x14ac:dyDescent="0.25">
      <c r="B493" s="33"/>
      <c r="C493" s="27"/>
      <c r="D493" s="27"/>
      <c r="P493" s="1"/>
      <c r="Q493" s="46"/>
      <c r="AA493" s="1"/>
    </row>
    <row r="494" spans="2:27" s="26" customFormat="1" x14ac:dyDescent="0.25">
      <c r="B494" s="33"/>
      <c r="C494" s="27"/>
      <c r="D494" s="27"/>
      <c r="P494" s="1"/>
      <c r="Q494" s="46"/>
      <c r="AA494" s="1"/>
    </row>
    <row r="495" spans="2:27" s="26" customFormat="1" x14ac:dyDescent="0.25">
      <c r="B495" s="33"/>
      <c r="C495" s="27"/>
      <c r="D495" s="27"/>
      <c r="P495" s="1"/>
      <c r="Q495" s="46"/>
      <c r="AA495" s="1"/>
    </row>
    <row r="496" spans="2:27" s="26" customFormat="1" x14ac:dyDescent="0.25">
      <c r="B496" s="33"/>
      <c r="C496" s="27"/>
      <c r="D496" s="27"/>
      <c r="P496" s="1"/>
      <c r="Q496" s="46"/>
      <c r="AA496" s="1"/>
    </row>
    <row r="497" spans="2:27" s="26" customFormat="1" x14ac:dyDescent="0.25">
      <c r="B497" s="33"/>
      <c r="C497" s="27"/>
      <c r="D497" s="27"/>
      <c r="P497" s="1"/>
      <c r="Q497" s="46"/>
      <c r="AA497" s="1"/>
    </row>
    <row r="498" spans="2:27" s="26" customFormat="1" x14ac:dyDescent="0.25">
      <c r="B498" s="33"/>
      <c r="C498" s="27"/>
      <c r="D498" s="27"/>
      <c r="P498" s="1"/>
      <c r="Q498" s="46"/>
      <c r="AA498" s="1"/>
    </row>
    <row r="499" spans="2:27" s="26" customFormat="1" x14ac:dyDescent="0.25">
      <c r="B499" s="33"/>
      <c r="C499" s="27"/>
      <c r="D499" s="27"/>
      <c r="P499" s="1"/>
      <c r="Q499" s="46"/>
      <c r="AA499" s="1"/>
    </row>
    <row r="500" spans="2:27" s="26" customFormat="1" x14ac:dyDescent="0.25">
      <c r="B500" s="33"/>
      <c r="C500" s="27"/>
      <c r="D500" s="27"/>
      <c r="P500" s="1"/>
      <c r="Q500" s="46"/>
      <c r="AA500" s="1"/>
    </row>
    <row r="501" spans="2:27" s="26" customFormat="1" x14ac:dyDescent="0.25">
      <c r="B501" s="33"/>
      <c r="C501" s="27"/>
      <c r="D501" s="27"/>
      <c r="P501" s="1"/>
      <c r="Q501" s="46"/>
      <c r="AA501" s="1"/>
    </row>
    <row r="502" spans="2:27" s="26" customFormat="1" x14ac:dyDescent="0.25">
      <c r="B502" s="33"/>
      <c r="C502" s="27"/>
      <c r="D502" s="27"/>
      <c r="P502" s="1"/>
      <c r="Q502" s="46"/>
      <c r="AA502" s="1"/>
    </row>
    <row r="503" spans="2:27" s="26" customFormat="1" x14ac:dyDescent="0.25">
      <c r="B503" s="33"/>
      <c r="C503" s="27"/>
      <c r="D503" s="27"/>
      <c r="P503" s="1"/>
      <c r="Q503" s="46"/>
      <c r="AA503" s="1"/>
    </row>
    <row r="504" spans="2:27" s="26" customFormat="1" x14ac:dyDescent="0.25">
      <c r="B504" s="33"/>
      <c r="C504" s="27"/>
      <c r="D504" s="27"/>
      <c r="P504" s="1"/>
      <c r="Q504" s="46"/>
      <c r="AA504" s="1"/>
    </row>
    <row r="505" spans="2:27" s="26" customFormat="1" x14ac:dyDescent="0.25">
      <c r="B505" s="33"/>
      <c r="C505" s="27"/>
      <c r="D505" s="27"/>
      <c r="P505" s="1"/>
      <c r="Q505" s="46"/>
      <c r="AA505" s="1"/>
    </row>
    <row r="506" spans="2:27" s="26" customFormat="1" x14ac:dyDescent="0.25">
      <c r="B506" s="33"/>
      <c r="C506" s="27"/>
      <c r="D506" s="27"/>
      <c r="P506" s="1"/>
      <c r="Q506" s="46"/>
      <c r="AA506" s="1"/>
    </row>
    <row r="507" spans="2:27" s="26" customFormat="1" x14ac:dyDescent="0.25">
      <c r="B507" s="33"/>
      <c r="C507" s="27"/>
      <c r="D507" s="27"/>
      <c r="P507" s="1"/>
      <c r="Q507" s="46"/>
      <c r="AA507" s="1"/>
    </row>
    <row r="508" spans="2:27" s="26" customFormat="1" x14ac:dyDescent="0.25">
      <c r="B508" s="33"/>
      <c r="C508" s="27"/>
      <c r="D508" s="27"/>
      <c r="P508" s="1"/>
      <c r="Q508" s="46"/>
      <c r="AA508" s="1"/>
    </row>
    <row r="509" spans="2:27" s="26" customFormat="1" x14ac:dyDescent="0.25">
      <c r="B509" s="33"/>
      <c r="C509" s="27"/>
      <c r="D509" s="27"/>
      <c r="P509" s="1"/>
      <c r="Q509" s="46"/>
      <c r="AA509" s="1"/>
    </row>
    <row r="510" spans="2:27" s="26" customFormat="1" x14ac:dyDescent="0.25">
      <c r="B510" s="33"/>
      <c r="C510" s="27"/>
      <c r="D510" s="27"/>
      <c r="P510" s="1"/>
      <c r="Q510" s="46"/>
      <c r="AA510" s="1"/>
    </row>
    <row r="511" spans="2:27" s="26" customFormat="1" x14ac:dyDescent="0.25">
      <c r="B511" s="33"/>
      <c r="C511" s="27"/>
      <c r="D511" s="27"/>
      <c r="P511" s="1"/>
      <c r="Q511" s="46"/>
      <c r="AA511" s="1"/>
    </row>
    <row r="512" spans="2:27" s="26" customFormat="1" x14ac:dyDescent="0.25">
      <c r="B512" s="33"/>
      <c r="C512" s="27"/>
      <c r="D512" s="27"/>
      <c r="P512" s="1"/>
      <c r="Q512" s="46"/>
      <c r="AA512" s="1"/>
    </row>
    <row r="513" spans="2:27" s="26" customFormat="1" x14ac:dyDescent="0.25">
      <c r="B513" s="33"/>
      <c r="C513" s="27"/>
      <c r="D513" s="27"/>
      <c r="P513" s="1"/>
      <c r="Q513" s="46"/>
      <c r="AA513" s="1"/>
    </row>
    <row r="514" spans="2:27" s="26" customFormat="1" x14ac:dyDescent="0.25">
      <c r="B514" s="33"/>
      <c r="C514" s="27"/>
      <c r="D514" s="27"/>
      <c r="P514" s="1"/>
      <c r="Q514" s="46"/>
      <c r="AA514" s="1"/>
    </row>
    <row r="515" spans="2:27" s="26" customFormat="1" x14ac:dyDescent="0.25">
      <c r="B515" s="33"/>
      <c r="C515" s="27"/>
      <c r="D515" s="27"/>
      <c r="P515" s="1"/>
      <c r="Q515" s="46"/>
      <c r="AA515" s="1"/>
    </row>
    <row r="516" spans="2:27" s="26" customFormat="1" x14ac:dyDescent="0.25">
      <c r="B516" s="33"/>
      <c r="C516" s="27"/>
      <c r="D516" s="27"/>
      <c r="P516" s="1"/>
      <c r="Q516" s="46"/>
      <c r="AA516" s="1"/>
    </row>
    <row r="517" spans="2:27" s="26" customFormat="1" x14ac:dyDescent="0.25">
      <c r="B517" s="33"/>
      <c r="C517" s="27"/>
      <c r="D517" s="27"/>
      <c r="P517" s="1"/>
      <c r="Q517" s="46"/>
      <c r="AA517" s="1"/>
    </row>
    <row r="518" spans="2:27" s="26" customFormat="1" x14ac:dyDescent="0.25">
      <c r="B518" s="33"/>
      <c r="C518" s="27"/>
      <c r="D518" s="27"/>
      <c r="P518" s="1"/>
      <c r="Q518" s="46"/>
      <c r="AA518" s="1"/>
    </row>
    <row r="519" spans="2:27" s="26" customFormat="1" x14ac:dyDescent="0.25">
      <c r="B519" s="33"/>
      <c r="C519" s="27"/>
      <c r="D519" s="27"/>
      <c r="P519" s="1"/>
      <c r="Q519" s="46"/>
      <c r="AA519" s="1"/>
    </row>
    <row r="520" spans="2:27" s="26" customFormat="1" x14ac:dyDescent="0.25">
      <c r="B520" s="33"/>
      <c r="C520" s="27"/>
      <c r="D520" s="27"/>
      <c r="P520" s="1"/>
      <c r="Q520" s="46"/>
      <c r="AA520" s="1"/>
    </row>
    <row r="521" spans="2:27" s="26" customFormat="1" x14ac:dyDescent="0.25">
      <c r="B521" s="33"/>
      <c r="C521" s="27"/>
      <c r="D521" s="27"/>
      <c r="P521" s="1"/>
      <c r="Q521" s="46"/>
      <c r="AA521" s="1"/>
    </row>
    <row r="522" spans="2:27" s="26" customFormat="1" x14ac:dyDescent="0.25">
      <c r="B522" s="33"/>
      <c r="C522" s="27"/>
      <c r="D522" s="27"/>
      <c r="P522" s="1"/>
      <c r="Q522" s="46"/>
      <c r="AA522" s="1"/>
    </row>
    <row r="523" spans="2:27" s="26" customFormat="1" x14ac:dyDescent="0.25">
      <c r="B523" s="33"/>
      <c r="C523" s="27"/>
      <c r="D523" s="27"/>
      <c r="P523" s="1"/>
      <c r="Q523" s="46"/>
      <c r="AA523" s="1"/>
    </row>
    <row r="524" spans="2:27" s="26" customFormat="1" x14ac:dyDescent="0.25">
      <c r="B524" s="33"/>
      <c r="C524" s="27"/>
      <c r="D524" s="27"/>
      <c r="P524" s="1"/>
      <c r="Q524" s="46"/>
      <c r="AA524" s="1"/>
    </row>
    <row r="525" spans="2:27" s="26" customFormat="1" x14ac:dyDescent="0.25">
      <c r="B525" s="33"/>
      <c r="C525" s="27"/>
      <c r="D525" s="27"/>
      <c r="P525" s="1"/>
      <c r="Q525" s="46"/>
      <c r="AA525" s="1"/>
    </row>
    <row r="526" spans="2:27" s="26" customFormat="1" x14ac:dyDescent="0.25">
      <c r="B526" s="33"/>
      <c r="C526" s="27"/>
      <c r="D526" s="27"/>
      <c r="P526" s="1"/>
      <c r="Q526" s="46"/>
      <c r="AA526" s="1"/>
    </row>
    <row r="527" spans="2:27" s="26" customFormat="1" x14ac:dyDescent="0.25">
      <c r="B527" s="33"/>
      <c r="C527" s="27"/>
      <c r="D527" s="27"/>
      <c r="P527" s="1"/>
      <c r="Q527" s="46"/>
      <c r="AA527" s="1"/>
    </row>
    <row r="528" spans="2:27" s="26" customFormat="1" x14ac:dyDescent="0.25">
      <c r="B528" s="33"/>
      <c r="C528" s="27"/>
      <c r="D528" s="27"/>
      <c r="P528" s="1"/>
      <c r="Q528" s="46"/>
      <c r="AA528" s="1"/>
    </row>
    <row r="529" spans="2:27" s="26" customFormat="1" x14ac:dyDescent="0.25">
      <c r="B529" s="33"/>
      <c r="C529" s="27"/>
      <c r="D529" s="27"/>
      <c r="P529" s="1"/>
      <c r="Q529" s="46"/>
      <c r="AA529" s="1"/>
    </row>
    <row r="530" spans="2:27" s="26" customFormat="1" x14ac:dyDescent="0.25">
      <c r="B530" s="33"/>
      <c r="C530" s="27"/>
      <c r="D530" s="27"/>
      <c r="P530" s="1"/>
      <c r="Q530" s="46"/>
      <c r="AA530" s="1"/>
    </row>
    <row r="531" spans="2:27" s="26" customFormat="1" x14ac:dyDescent="0.25">
      <c r="B531" s="33"/>
      <c r="C531" s="27"/>
      <c r="D531" s="27"/>
      <c r="P531" s="1"/>
      <c r="Q531" s="46"/>
      <c r="AA531" s="1"/>
    </row>
    <row r="532" spans="2:27" s="26" customFormat="1" x14ac:dyDescent="0.25">
      <c r="B532" s="33"/>
      <c r="C532" s="27"/>
      <c r="D532" s="27"/>
      <c r="P532" s="1"/>
      <c r="Q532" s="46"/>
      <c r="AA532" s="1"/>
    </row>
    <row r="533" spans="2:27" s="26" customFormat="1" x14ac:dyDescent="0.25">
      <c r="B533" s="33"/>
      <c r="C533" s="27"/>
      <c r="D533" s="27"/>
      <c r="P533" s="1"/>
      <c r="Q533" s="46"/>
      <c r="AA533" s="1"/>
    </row>
    <row r="534" spans="2:27" s="26" customFormat="1" x14ac:dyDescent="0.25">
      <c r="B534" s="33"/>
      <c r="C534" s="27"/>
      <c r="D534" s="27"/>
      <c r="P534" s="1"/>
      <c r="Q534" s="46"/>
      <c r="AA534" s="1"/>
    </row>
    <row r="535" spans="2:27" s="26" customFormat="1" x14ac:dyDescent="0.25">
      <c r="B535" s="33"/>
      <c r="C535" s="27"/>
      <c r="D535" s="27"/>
      <c r="P535" s="1"/>
      <c r="Q535" s="46"/>
      <c r="AA535" s="1"/>
    </row>
    <row r="536" spans="2:27" s="26" customFormat="1" x14ac:dyDescent="0.25">
      <c r="B536" s="33"/>
      <c r="C536" s="27"/>
      <c r="D536" s="27"/>
      <c r="P536" s="1"/>
      <c r="Q536" s="46"/>
      <c r="AA536" s="1"/>
    </row>
    <row r="537" spans="2:27" s="26" customFormat="1" x14ac:dyDescent="0.25">
      <c r="B537" s="33"/>
      <c r="C537" s="27"/>
      <c r="D537" s="27"/>
      <c r="P537" s="1"/>
      <c r="Q537" s="46"/>
      <c r="AA537" s="1"/>
    </row>
    <row r="538" spans="2:27" s="26" customFormat="1" x14ac:dyDescent="0.25">
      <c r="B538" s="33"/>
      <c r="C538" s="27"/>
      <c r="D538" s="27"/>
      <c r="P538" s="1"/>
      <c r="Q538" s="46"/>
      <c r="AA538" s="1"/>
    </row>
    <row r="539" spans="2:27" s="26" customFormat="1" x14ac:dyDescent="0.25">
      <c r="B539" s="33"/>
      <c r="C539" s="27"/>
      <c r="D539" s="27"/>
      <c r="P539" s="1"/>
      <c r="Q539" s="46"/>
      <c r="AA539" s="1"/>
    </row>
    <row r="540" spans="2:27" s="26" customFormat="1" x14ac:dyDescent="0.25">
      <c r="B540" s="33"/>
      <c r="C540" s="27"/>
      <c r="D540" s="27"/>
      <c r="P540" s="1"/>
      <c r="Q540" s="46"/>
      <c r="AA540" s="1"/>
    </row>
    <row r="541" spans="2:27" s="26" customFormat="1" x14ac:dyDescent="0.25">
      <c r="B541" s="33"/>
      <c r="C541" s="27"/>
      <c r="D541" s="27"/>
      <c r="P541" s="1"/>
      <c r="Q541" s="46"/>
      <c r="AA541" s="1"/>
    </row>
    <row r="542" spans="2:27" s="26" customFormat="1" x14ac:dyDescent="0.25">
      <c r="B542" s="33"/>
      <c r="C542" s="27"/>
      <c r="D542" s="27"/>
      <c r="P542" s="1"/>
      <c r="Q542" s="46"/>
      <c r="AA542" s="1"/>
    </row>
    <row r="543" spans="2:27" s="26" customFormat="1" x14ac:dyDescent="0.25">
      <c r="B543" s="33"/>
      <c r="C543" s="27"/>
      <c r="D543" s="27"/>
      <c r="P543" s="1"/>
      <c r="Q543" s="46"/>
      <c r="AA543" s="1"/>
    </row>
    <row r="544" spans="2:27" s="26" customFormat="1" x14ac:dyDescent="0.25">
      <c r="B544" s="33"/>
      <c r="C544" s="27"/>
      <c r="D544" s="27"/>
      <c r="P544" s="1"/>
      <c r="Q544" s="46"/>
      <c r="AA544" s="1"/>
    </row>
    <row r="545" spans="2:27" s="26" customFormat="1" x14ac:dyDescent="0.25">
      <c r="B545" s="33"/>
      <c r="C545" s="27"/>
      <c r="D545" s="27"/>
      <c r="P545" s="1"/>
      <c r="Q545" s="46"/>
      <c r="AA545" s="1"/>
    </row>
    <row r="546" spans="2:27" s="26" customFormat="1" x14ac:dyDescent="0.25">
      <c r="B546" s="33"/>
      <c r="C546" s="27"/>
      <c r="D546" s="27"/>
      <c r="P546" s="1"/>
      <c r="Q546" s="46"/>
      <c r="AA546" s="1"/>
    </row>
    <row r="547" spans="2:27" s="26" customFormat="1" x14ac:dyDescent="0.25">
      <c r="B547" s="33"/>
      <c r="C547" s="27"/>
      <c r="D547" s="27"/>
      <c r="P547" s="1"/>
      <c r="Q547" s="46"/>
      <c r="AA547" s="1"/>
    </row>
    <row r="548" spans="2:27" s="26" customFormat="1" x14ac:dyDescent="0.25">
      <c r="B548" s="33"/>
      <c r="C548" s="27"/>
      <c r="D548" s="27"/>
      <c r="P548" s="1"/>
      <c r="Q548" s="46"/>
      <c r="AA548" s="1"/>
    </row>
    <row r="549" spans="2:27" s="26" customFormat="1" x14ac:dyDescent="0.25">
      <c r="B549" s="33"/>
      <c r="C549" s="27"/>
      <c r="D549" s="27"/>
      <c r="P549" s="1"/>
      <c r="Q549" s="46"/>
      <c r="AA549" s="1"/>
    </row>
    <row r="550" spans="2:27" s="26" customFormat="1" x14ac:dyDescent="0.25">
      <c r="B550" s="33"/>
      <c r="C550" s="27"/>
      <c r="D550" s="27"/>
      <c r="P550" s="1"/>
      <c r="Q550" s="46"/>
      <c r="AA550" s="1"/>
    </row>
    <row r="551" spans="2:27" s="26" customFormat="1" x14ac:dyDescent="0.25">
      <c r="B551" s="33"/>
      <c r="C551" s="27"/>
      <c r="D551" s="27"/>
      <c r="P551" s="1"/>
      <c r="Q551" s="46"/>
      <c r="AA551" s="1"/>
    </row>
    <row r="552" spans="2:27" s="26" customFormat="1" x14ac:dyDescent="0.25">
      <c r="B552" s="33"/>
      <c r="C552" s="27"/>
      <c r="D552" s="27"/>
      <c r="P552" s="1"/>
      <c r="Q552" s="46"/>
      <c r="AA552" s="1"/>
    </row>
    <row r="553" spans="2:27" s="26" customFormat="1" x14ac:dyDescent="0.25">
      <c r="B553" s="33"/>
      <c r="C553" s="27"/>
      <c r="D553" s="27"/>
      <c r="P553" s="1"/>
      <c r="Q553" s="46"/>
      <c r="AA553" s="1"/>
    </row>
    <row r="554" spans="2:27" s="26" customFormat="1" x14ac:dyDescent="0.25">
      <c r="B554" s="33"/>
      <c r="C554" s="27"/>
      <c r="D554" s="27"/>
      <c r="P554" s="1"/>
      <c r="Q554" s="46"/>
      <c r="AA554" s="1"/>
    </row>
    <row r="555" spans="2:27" s="26" customFormat="1" x14ac:dyDescent="0.25">
      <c r="B555" s="33"/>
      <c r="C555" s="27"/>
      <c r="D555" s="27"/>
      <c r="P555" s="1"/>
      <c r="Q555" s="46"/>
      <c r="AA555" s="1"/>
    </row>
    <row r="556" spans="2:27" s="26" customFormat="1" x14ac:dyDescent="0.25">
      <c r="B556" s="33"/>
      <c r="C556" s="27"/>
      <c r="D556" s="27"/>
      <c r="P556" s="1"/>
      <c r="Q556" s="46"/>
      <c r="AA556" s="1"/>
    </row>
    <row r="557" spans="2:27" s="26" customFormat="1" x14ac:dyDescent="0.25">
      <c r="B557" s="33"/>
      <c r="C557" s="27"/>
      <c r="D557" s="27"/>
      <c r="P557" s="1"/>
      <c r="Q557" s="46"/>
      <c r="AA557" s="1"/>
    </row>
    <row r="558" spans="2:27" s="26" customFormat="1" x14ac:dyDescent="0.25">
      <c r="B558" s="33"/>
      <c r="C558" s="27"/>
      <c r="D558" s="27"/>
      <c r="P558" s="1"/>
      <c r="Q558" s="46"/>
      <c r="AA558" s="1"/>
    </row>
    <row r="559" spans="2:27" s="26" customFormat="1" x14ac:dyDescent="0.25">
      <c r="B559" s="33"/>
      <c r="C559" s="27"/>
      <c r="D559" s="27"/>
      <c r="P559" s="1"/>
      <c r="Q559" s="46"/>
      <c r="AA559" s="1"/>
    </row>
    <row r="560" spans="2:27" s="26" customFormat="1" x14ac:dyDescent="0.25">
      <c r="B560" s="33"/>
      <c r="C560" s="27"/>
      <c r="D560" s="27"/>
      <c r="P560" s="1"/>
      <c r="Q560" s="46"/>
      <c r="AA560" s="1"/>
    </row>
    <row r="561" spans="2:27" s="26" customFormat="1" x14ac:dyDescent="0.25">
      <c r="B561" s="33"/>
      <c r="C561" s="27"/>
      <c r="D561" s="27"/>
      <c r="P561" s="1"/>
      <c r="Q561" s="46"/>
      <c r="AA561" s="1"/>
    </row>
    <row r="562" spans="2:27" s="26" customFormat="1" x14ac:dyDescent="0.25">
      <c r="B562" s="33"/>
      <c r="C562" s="27"/>
      <c r="D562" s="27"/>
      <c r="P562" s="1"/>
      <c r="Q562" s="46"/>
      <c r="AA562" s="1"/>
    </row>
    <row r="563" spans="2:27" s="26" customFormat="1" x14ac:dyDescent="0.25">
      <c r="B563" s="33"/>
      <c r="C563" s="27"/>
      <c r="D563" s="27"/>
      <c r="P563" s="1"/>
      <c r="Q563" s="46"/>
      <c r="AA563" s="1"/>
    </row>
    <row r="564" spans="2:27" s="26" customFormat="1" x14ac:dyDescent="0.25">
      <c r="B564" s="33"/>
      <c r="C564" s="27"/>
      <c r="D564" s="27"/>
      <c r="P564" s="1"/>
      <c r="Q564" s="46"/>
      <c r="AA564" s="1"/>
    </row>
    <row r="565" spans="2:27" s="26" customFormat="1" x14ac:dyDescent="0.25">
      <c r="B565" s="33"/>
      <c r="C565" s="27"/>
      <c r="D565" s="27"/>
      <c r="P565" s="1"/>
      <c r="Q565" s="46"/>
      <c r="AA565" s="1"/>
    </row>
    <row r="566" spans="2:27" s="26" customFormat="1" x14ac:dyDescent="0.25">
      <c r="B566" s="33"/>
      <c r="C566" s="27"/>
      <c r="D566" s="27"/>
      <c r="P566" s="1"/>
      <c r="Q566" s="46"/>
      <c r="AA566" s="1"/>
    </row>
    <row r="567" spans="2:27" s="26" customFormat="1" x14ac:dyDescent="0.25">
      <c r="B567" s="33"/>
      <c r="C567" s="27"/>
      <c r="D567" s="27"/>
      <c r="P567" s="1"/>
      <c r="Q567" s="46"/>
      <c r="AA567" s="1"/>
    </row>
    <row r="568" spans="2:27" s="26" customFormat="1" x14ac:dyDescent="0.25">
      <c r="B568" s="33"/>
      <c r="C568" s="27"/>
      <c r="D568" s="27"/>
      <c r="P568" s="1"/>
      <c r="Q568" s="46"/>
      <c r="AA568" s="1"/>
    </row>
    <row r="569" spans="2:27" s="26" customFormat="1" x14ac:dyDescent="0.25">
      <c r="B569" s="33"/>
      <c r="C569" s="27"/>
      <c r="D569" s="27"/>
      <c r="P569" s="1"/>
      <c r="Q569" s="46"/>
      <c r="AA569" s="1"/>
    </row>
    <row r="570" spans="2:27" s="26" customFormat="1" x14ac:dyDescent="0.25">
      <c r="B570" s="33"/>
      <c r="C570" s="27"/>
      <c r="D570" s="27"/>
      <c r="P570" s="1"/>
      <c r="Q570" s="46"/>
      <c r="AA570" s="1"/>
    </row>
    <row r="571" spans="2:27" s="26" customFormat="1" x14ac:dyDescent="0.25">
      <c r="B571" s="33"/>
      <c r="C571" s="27"/>
      <c r="D571" s="27"/>
      <c r="P571" s="1"/>
      <c r="Q571" s="46"/>
      <c r="AA571" s="1"/>
    </row>
    <row r="572" spans="2:27" s="26" customFormat="1" x14ac:dyDescent="0.25">
      <c r="B572" s="33"/>
      <c r="C572" s="27"/>
      <c r="D572" s="27"/>
      <c r="P572" s="1"/>
      <c r="Q572" s="46"/>
      <c r="AA572" s="1"/>
    </row>
    <row r="573" spans="2:27" s="26" customFormat="1" x14ac:dyDescent="0.25">
      <c r="B573" s="33"/>
      <c r="C573" s="27"/>
      <c r="D573" s="27"/>
      <c r="P573" s="1"/>
      <c r="Q573" s="46"/>
      <c r="AA573" s="1"/>
    </row>
    <row r="574" spans="2:27" s="26" customFormat="1" x14ac:dyDescent="0.25">
      <c r="B574" s="33"/>
      <c r="C574" s="27"/>
      <c r="D574" s="27"/>
      <c r="P574" s="1"/>
      <c r="Q574" s="46"/>
      <c r="AA574" s="1"/>
    </row>
    <row r="575" spans="2:27" s="26" customFormat="1" x14ac:dyDescent="0.25">
      <c r="B575" s="33"/>
      <c r="C575" s="27"/>
      <c r="D575" s="27"/>
      <c r="P575" s="1"/>
      <c r="Q575" s="46"/>
      <c r="AA575" s="1"/>
    </row>
    <row r="576" spans="2:27" s="26" customFormat="1" x14ac:dyDescent="0.25">
      <c r="B576" s="33"/>
      <c r="C576" s="27"/>
      <c r="D576" s="27"/>
      <c r="P576" s="1"/>
      <c r="Q576" s="46"/>
      <c r="AA576" s="1"/>
    </row>
    <row r="577" spans="2:27" s="26" customFormat="1" x14ac:dyDescent="0.25">
      <c r="B577" s="33"/>
      <c r="C577" s="27"/>
      <c r="D577" s="27"/>
      <c r="P577" s="1"/>
      <c r="Q577" s="46"/>
      <c r="AA577" s="1"/>
    </row>
    <row r="578" spans="2:27" s="26" customFormat="1" x14ac:dyDescent="0.25">
      <c r="B578" s="33"/>
      <c r="C578" s="27"/>
      <c r="D578" s="27"/>
      <c r="P578" s="1"/>
      <c r="Q578" s="46"/>
      <c r="AA578" s="1"/>
    </row>
    <row r="579" spans="2:27" s="26" customFormat="1" x14ac:dyDescent="0.25">
      <c r="B579" s="33"/>
      <c r="C579" s="27"/>
      <c r="D579" s="27"/>
      <c r="P579" s="1"/>
      <c r="Q579" s="46"/>
      <c r="AA579" s="1"/>
    </row>
    <row r="580" spans="2:27" s="26" customFormat="1" x14ac:dyDescent="0.25">
      <c r="B580" s="33"/>
      <c r="C580" s="27"/>
      <c r="D580" s="27"/>
      <c r="P580" s="1"/>
      <c r="Q580" s="46"/>
      <c r="AA580" s="1"/>
    </row>
    <row r="581" spans="2:27" s="26" customFormat="1" x14ac:dyDescent="0.25">
      <c r="B581" s="33"/>
      <c r="C581" s="27"/>
      <c r="D581" s="27"/>
      <c r="P581" s="1"/>
      <c r="Q581" s="46"/>
      <c r="AA581" s="1"/>
    </row>
    <row r="582" spans="2:27" s="26" customFormat="1" x14ac:dyDescent="0.25">
      <c r="B582" s="33"/>
      <c r="C582" s="27"/>
      <c r="D582" s="27"/>
      <c r="P582" s="1"/>
      <c r="Q582" s="46"/>
      <c r="AA582" s="1"/>
    </row>
    <row r="583" spans="2:27" s="26" customFormat="1" x14ac:dyDescent="0.25">
      <c r="B583" s="33"/>
      <c r="C583" s="27"/>
      <c r="D583" s="27"/>
      <c r="P583" s="1"/>
      <c r="Q583" s="46"/>
      <c r="AA583" s="1"/>
    </row>
    <row r="584" spans="2:27" s="26" customFormat="1" x14ac:dyDescent="0.25">
      <c r="B584" s="33"/>
      <c r="C584" s="27"/>
      <c r="D584" s="27"/>
      <c r="P584" s="1"/>
      <c r="Q584" s="46"/>
      <c r="AA584" s="1"/>
    </row>
    <row r="585" spans="2:27" s="26" customFormat="1" x14ac:dyDescent="0.25">
      <c r="B585" s="33"/>
      <c r="C585" s="27"/>
      <c r="D585" s="27"/>
      <c r="P585" s="1"/>
      <c r="Q585" s="46"/>
      <c r="AA585" s="1"/>
    </row>
    <row r="586" spans="2:27" s="26" customFormat="1" x14ac:dyDescent="0.25">
      <c r="B586" s="33"/>
      <c r="C586" s="27"/>
      <c r="D586" s="27"/>
      <c r="P586" s="1"/>
      <c r="Q586" s="46"/>
      <c r="AA586" s="1"/>
    </row>
    <row r="587" spans="2:27" s="26" customFormat="1" x14ac:dyDescent="0.25">
      <c r="B587" s="33"/>
      <c r="C587" s="27"/>
      <c r="D587" s="27"/>
      <c r="P587" s="1"/>
      <c r="Q587" s="46"/>
      <c r="AA587" s="1"/>
    </row>
    <row r="588" spans="2:27" s="26" customFormat="1" x14ac:dyDescent="0.25">
      <c r="B588" s="33"/>
      <c r="C588" s="27"/>
      <c r="D588" s="27"/>
      <c r="P588" s="1"/>
      <c r="Q588" s="46"/>
      <c r="AA588" s="1"/>
    </row>
    <row r="589" spans="2:27" s="26" customFormat="1" x14ac:dyDescent="0.25">
      <c r="B589" s="33"/>
      <c r="C589" s="27"/>
      <c r="D589" s="27"/>
      <c r="P589" s="1"/>
      <c r="Q589" s="46"/>
      <c r="AA589" s="1"/>
    </row>
    <row r="590" spans="2:27" s="26" customFormat="1" x14ac:dyDescent="0.25">
      <c r="B590" s="33"/>
      <c r="C590" s="27"/>
      <c r="D590" s="27"/>
      <c r="P590" s="1"/>
      <c r="Q590" s="46"/>
      <c r="AA590" s="1"/>
    </row>
    <row r="591" spans="2:27" s="26" customFormat="1" x14ac:dyDescent="0.25">
      <c r="B591" s="33"/>
      <c r="C591" s="27"/>
      <c r="D591" s="27"/>
      <c r="P591" s="1"/>
      <c r="Q591" s="46"/>
      <c r="AA591" s="1"/>
    </row>
    <row r="592" spans="2:27" s="26" customFormat="1" x14ac:dyDescent="0.25">
      <c r="B592" s="33"/>
      <c r="C592" s="27"/>
      <c r="D592" s="27"/>
      <c r="P592" s="1"/>
      <c r="Q592" s="46"/>
      <c r="AA592" s="1"/>
    </row>
    <row r="593" spans="2:27" s="26" customFormat="1" x14ac:dyDescent="0.25">
      <c r="B593" s="33"/>
      <c r="C593" s="27"/>
      <c r="D593" s="27"/>
      <c r="P593" s="1"/>
      <c r="Q593" s="46"/>
      <c r="AA593" s="1"/>
    </row>
    <row r="594" spans="2:27" s="26" customFormat="1" x14ac:dyDescent="0.25">
      <c r="B594" s="33"/>
      <c r="C594" s="27"/>
      <c r="D594" s="27"/>
      <c r="P594" s="1"/>
      <c r="Q594" s="46"/>
      <c r="AA594" s="1"/>
    </row>
    <row r="595" spans="2:27" s="26" customFormat="1" x14ac:dyDescent="0.25">
      <c r="B595" s="33"/>
      <c r="C595" s="27"/>
      <c r="D595" s="27"/>
      <c r="P595" s="1"/>
      <c r="Q595" s="46"/>
      <c r="AA595" s="1"/>
    </row>
    <row r="596" spans="2:27" s="26" customFormat="1" x14ac:dyDescent="0.25">
      <c r="B596" s="33"/>
      <c r="C596" s="27"/>
      <c r="D596" s="27"/>
      <c r="P596" s="1"/>
      <c r="Q596" s="46"/>
      <c r="AA596" s="1"/>
    </row>
    <row r="597" spans="2:27" s="26" customFormat="1" x14ac:dyDescent="0.25">
      <c r="B597" s="33"/>
      <c r="C597" s="27"/>
      <c r="D597" s="27"/>
      <c r="P597" s="1"/>
      <c r="Q597" s="46"/>
      <c r="AA597" s="1"/>
    </row>
  </sheetData>
  <sheetProtection algorithmName="SHA-512" hashValue="xY1ys2IMhMXDr+Hd0antCtb7Ve12gRP2TaP4ijeZ/nmHT12Q/dhagk08nwa9ne+0IFAtUpTqjupbor+fWSYMOQ==" saltValue="flAGu/pD3Ke4FSvrBV+0zA==" spinCount="100000" sheet="1" objects="1" scenarios="1"/>
  <protectedRanges>
    <protectedRange sqref="R4:AA432" name="input cells 2"/>
  </protectedRanges>
  <autoFilter ref="A1:O432" xr:uid="{98B8CA9E-731A-4B1A-8440-3B7CE63E1F1B}">
    <filterColumn colId="6">
      <filters blank="1">
        <filter val="CPs / Stakeholders"/>
        <filter val="CPs/Stakeholders"/>
        <filter val="Stakeholders"/>
      </filters>
    </filterColumn>
  </autoFilter>
  <phoneticPr fontId="10" type="noConversion"/>
  <dataValidations count="1">
    <dataValidation type="textLength" operator="lessThan" allowBlank="1" showInputMessage="1" showErrorMessage="1" sqref="P1:P432 AA1:AA432" xr:uid="{4D0A048B-552F-485D-96F6-C9BA94571965}">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D7F8AA5D-9DA1-4647-87EE-37273A6B0FD6}">
          <x14:formula1>
            <xm:f>'Response Overview'!$B$6:$B$15</xm:f>
          </x14:formula1>
          <xm:sqref>F432 F3:F189 F237:F272 F191:F235 F300:F331 F333:F334 F336:F341 F344:F385 F387:F399 F403:F413 F415:F418 F420:F421 F274:F297</xm:sqref>
        </x14:dataValidation>
        <x14:dataValidation type="list" allowBlank="1" showInputMessage="1" showErrorMessage="1" xr:uid="{7E9E0F33-2281-4207-8061-0E68DCDC72DB}">
          <x14:formula1>
            <xm:f>'Input sheet to hide '!$C$3:$C$6</xm:f>
          </x14:formula1>
          <xm:sqref>M4:M156 X3:X432</xm:sqref>
        </x14:dataValidation>
        <x14:dataValidation type="list" allowBlank="1" showInputMessage="1" showErrorMessage="1" xr:uid="{20EAC8EB-FC8C-4F30-909B-33DC719B7802}">
          <x14:formula1>
            <xm:f>'Input sheet to hide '!$B$3:$B$5</xm:f>
          </x14:formula1>
          <xm:sqref>J4:J156 V3:V432</xm:sqref>
        </x14:dataValidation>
        <x14:dataValidation type="list" allowBlank="1" showInputMessage="1" showErrorMessage="1" xr:uid="{EA3818C3-2E31-4789-9B93-C4D91281EF3B}">
          <x14:formula1>
            <xm:f>'Response Overview'!$B$21:$B$30</xm:f>
          </x14:formula1>
          <xm:sqref>U3:U432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86C8-2916-4E39-BA07-54A9D76D669E}">
  <dimension ref="B2:C11"/>
  <sheetViews>
    <sheetView workbookViewId="0"/>
  </sheetViews>
  <sheetFormatPr defaultRowHeight="15" x14ac:dyDescent="0.25"/>
  <cols>
    <col min="2" max="2" width="11" bestFit="1" customWidth="1"/>
    <col min="3" max="3" width="11.140625" bestFit="1" customWidth="1"/>
  </cols>
  <sheetData>
    <row r="2" spans="2:3" x14ac:dyDescent="0.25">
      <c r="B2" t="s">
        <v>91</v>
      </c>
      <c r="C2" t="s">
        <v>1233</v>
      </c>
    </row>
    <row r="3" spans="2:3" x14ac:dyDescent="0.25">
      <c r="B3" t="s">
        <v>1133</v>
      </c>
      <c r="C3" t="s">
        <v>52</v>
      </c>
    </row>
    <row r="4" spans="2:3" x14ac:dyDescent="0.25">
      <c r="B4" t="s">
        <v>1234</v>
      </c>
      <c r="C4" t="s">
        <v>53</v>
      </c>
    </row>
    <row r="5" spans="2:3" x14ac:dyDescent="0.25">
      <c r="B5" t="s">
        <v>51</v>
      </c>
      <c r="C5" t="s">
        <v>54</v>
      </c>
    </row>
    <row r="6" spans="2:3" x14ac:dyDescent="0.25">
      <c r="C6" t="s">
        <v>55</v>
      </c>
    </row>
    <row r="11" spans="2:3" x14ac:dyDescent="0.25">
      <c r="B11"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2" ma:contentTypeDescription="Create a new document." ma:contentTypeScope="" ma:versionID="09678fafdb6b41af6c8b23dde4a6311d">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92b6d8e087b1e4ea616c00569f60b9ec"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39760-2B59-461D-8095-1712D375A7CE}">
  <ds:schemaRefs>
    <ds:schemaRef ds:uri="http://schemas.microsoft.com/sharepoint/v3/contenttype/forms"/>
  </ds:schemaRefs>
</ds:datastoreItem>
</file>

<file path=customXml/itemProps2.xml><?xml version="1.0" encoding="utf-8"?>
<ds:datastoreItem xmlns:ds="http://schemas.openxmlformats.org/officeDocument/2006/customXml" ds:itemID="{66ACF105-C50B-4D9E-A8D0-C8B9062AD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55f82-ad9a-4845-b2de-bf1f662e46a1"/>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8BA5D-6E61-44D0-A180-B971BDCB4B63}">
  <ds:schemaRefs>
    <ds:schemaRef ds:uri="http://www.w3.org/XML/1998/namespace"/>
    <ds:schemaRef ds:uri="http://purl.org/dc/terms/"/>
    <ds:schemaRef ds:uri="http://purl.org/dc/dcmitype/"/>
    <ds:schemaRef ds:uri="http://schemas.microsoft.com/office/2006/metadata/properties"/>
    <ds:schemaRef ds:uri="4038a2d6-96cc-4530-b69f-263521cc067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8b55f82-ad9a-4845-b2de-bf1f662e46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for completion</vt:lpstr>
      <vt:lpstr>Response Overview</vt:lpstr>
      <vt:lpstr>All Actions</vt:lpstr>
      <vt:lpstr>Input sheet to hide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Gabino Gonzalez</dc:creator>
  <cp:keywords/>
  <dc:description/>
  <cp:lastModifiedBy>Gabino Gonzalez</cp:lastModifiedBy>
  <cp:revision/>
  <dcterms:created xsi:type="dcterms:W3CDTF">2021-10-26T11:19:16Z</dcterms:created>
  <dcterms:modified xsi:type="dcterms:W3CDTF">2022-10-11T10:34:09Z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ies>
</file>